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120" windowHeight="11685" tabRatio="659" firstSheet="1" activeTab="1"/>
  </bookViews>
  <sheets>
    <sheet name="汇总表" sheetId="4" state="hidden" r:id="rId1"/>
    <sheet name="Sheet1" sheetId="15" r:id="rId2"/>
    <sheet name="基准地价重置价" sheetId="10" state="hidden" r:id="rId3"/>
    <sheet name="价格指数" sheetId="11" state="hidden" r:id="rId4"/>
  </sheets>
  <externalReferences>
    <externalReference r:id="rId5"/>
  </externalReferences>
  <definedNames>
    <definedName name="_xlnm.Print_Area" localSheetId="0">汇总表!$A$1:$G$9</definedName>
  </definedNames>
  <calcPr calcId="144525"/>
</workbook>
</file>

<file path=xl/sharedStrings.xml><?xml version="1.0" encoding="utf-8"?>
<sst xmlns="http://schemas.openxmlformats.org/spreadsheetml/2006/main" count="593" uniqueCount="144">
  <si>
    <t>资产评估结果汇总表</t>
  </si>
  <si>
    <t>产权持有单位：中移铁通有限公司广西分公司</t>
  </si>
  <si>
    <t>金额单位：人民币万元</t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</si>
  <si>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</si>
  <si>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科目名称</t>
    </r>
  </si>
  <si>
    <t>账面价值</t>
  </si>
  <si>
    <r>
      <rPr>
        <sz val="10"/>
        <color indexed="8"/>
        <rFont val="宋体"/>
        <charset val="134"/>
      </rPr>
      <t>评估价值</t>
    </r>
  </si>
  <si>
    <r>
      <rPr>
        <sz val="10"/>
        <color indexed="8"/>
        <rFont val="宋体"/>
        <charset val="134"/>
      </rPr>
      <t>增减值</t>
    </r>
  </si>
  <si>
    <r>
      <rPr>
        <sz val="10"/>
        <color indexed="8"/>
        <rFont val="宋体"/>
        <charset val="134"/>
      </rPr>
      <t>增值率</t>
    </r>
    <r>
      <rPr>
        <sz val="10"/>
        <color indexed="8"/>
        <rFont val="Times New Roman"/>
        <charset val="134"/>
      </rPr>
      <t>%</t>
    </r>
  </si>
  <si>
    <t>备注</t>
  </si>
  <si>
    <t>A</t>
  </si>
  <si>
    <t>B</t>
  </si>
  <si>
    <t>C=B-A</t>
  </si>
  <si>
    <t>D=C/A×100%</t>
  </si>
  <si>
    <t>2020年铁通合建城域网报废资产</t>
  </si>
  <si>
    <r>
      <rPr>
        <b/>
        <sz val="10"/>
        <rFont val="宋体"/>
        <charset val="134"/>
      </rPr>
      <t>资产总计</t>
    </r>
  </si>
  <si>
    <t>评估机构： 中证房地产评估造价集团有限公司</t>
  </si>
  <si>
    <t>2023年3月9日拍卖废旧物资一批（北海移动）标的清单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</si>
  <si>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</si>
  <si>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</si>
  <si>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物资名称</t>
  </si>
  <si>
    <t>规格型号</t>
  </si>
  <si>
    <t>生产厂家</t>
  </si>
  <si>
    <t>单位</t>
  </si>
  <si>
    <t>数量</t>
  </si>
  <si>
    <t>启用日期</t>
  </si>
  <si>
    <t>光猫</t>
  </si>
  <si>
    <t>G-140W-C</t>
  </si>
  <si>
    <t>贝尔</t>
  </si>
  <si>
    <t>台</t>
  </si>
  <si>
    <t>G-140W-MD</t>
  </si>
  <si>
    <t>HG6201M</t>
  </si>
  <si>
    <t>烽火</t>
  </si>
  <si>
    <t>HG6543C4</t>
  </si>
  <si>
    <t>HG6823M</t>
  </si>
  <si>
    <t>GS3202</t>
  </si>
  <si>
    <t>杭研</t>
  </si>
  <si>
    <t>GM619</t>
  </si>
  <si>
    <t>物联网</t>
  </si>
  <si>
    <t>PT924G</t>
  </si>
  <si>
    <t>友华</t>
  </si>
  <si>
    <t>F663N</t>
  </si>
  <si>
    <t>中兴</t>
  </si>
  <si>
    <t>CM112Z</t>
  </si>
  <si>
    <t>终端公司</t>
  </si>
  <si>
    <t>CM113-Z</t>
  </si>
  <si>
    <t>H1s-3</t>
  </si>
  <si>
    <t>H2-3</t>
  </si>
  <si>
    <t>魔百和</t>
  </si>
  <si>
    <t>E900V21E</t>
  </si>
  <si>
    <t>创维</t>
  </si>
  <si>
    <t>EC6108V9</t>
  </si>
  <si>
    <t>华为</t>
  </si>
  <si>
    <t>EC6108V9C</t>
  </si>
  <si>
    <t>EC6110-M</t>
  </si>
  <si>
    <t>PTV-8098</t>
  </si>
  <si>
    <t>九州</t>
  </si>
  <si>
    <t>PTV-8508</t>
  </si>
  <si>
    <t>MG100</t>
  </si>
  <si>
    <t>咪咕</t>
  </si>
  <si>
    <t>MG101</t>
  </si>
  <si>
    <t>MGV2000</t>
  </si>
  <si>
    <t>M101</t>
  </si>
  <si>
    <t>M301H</t>
  </si>
  <si>
    <t>B860AV1.1</t>
  </si>
  <si>
    <t>B860AV2.1</t>
  </si>
  <si>
    <t>BB60AV2.1-A</t>
  </si>
  <si>
    <t>CM101S</t>
  </si>
  <si>
    <t>CM101s-2</t>
  </si>
  <si>
    <t>CM201-2</t>
  </si>
  <si>
    <t>电话机</t>
  </si>
  <si>
    <t>和目</t>
  </si>
  <si>
    <t>智能网关</t>
  </si>
  <si>
    <t>HG260GT</t>
  </si>
  <si>
    <t>F660</t>
  </si>
  <si>
    <t>HS8546V</t>
  </si>
  <si>
    <t>HG260GS-U</t>
  </si>
  <si>
    <t>F601</t>
  </si>
  <si>
    <t>HG8326R</t>
  </si>
  <si>
    <t>HG8546M</t>
  </si>
  <si>
    <t>F623</t>
  </si>
  <si>
    <t>HG8010</t>
  </si>
  <si>
    <t>HG8310M</t>
  </si>
  <si>
    <t>SVG6000RW</t>
  </si>
  <si>
    <t>星网锐捷</t>
  </si>
  <si>
    <t>F612W</t>
  </si>
  <si>
    <t>H1S-3</t>
  </si>
  <si>
    <t>HG6821M</t>
  </si>
  <si>
    <t>GS3101</t>
  </si>
  <si>
    <t>HG6145D</t>
  </si>
  <si>
    <t>HG6145D1</t>
  </si>
  <si>
    <t>HS8545M5</t>
  </si>
  <si>
    <t>H2-2</t>
  </si>
  <si>
    <t>H3-2S</t>
  </si>
  <si>
    <t>DT741-CSG</t>
  </si>
  <si>
    <t>GM219-S</t>
  </si>
  <si>
    <t>F663NV3A</t>
  </si>
  <si>
    <t>F673AV9</t>
  </si>
  <si>
    <t>F673AV9A</t>
  </si>
  <si>
    <t>GS2107</t>
  </si>
  <si>
    <t>HS8545M</t>
  </si>
  <si>
    <t>UNG220Z</t>
  </si>
  <si>
    <t>九联</t>
  </si>
  <si>
    <t>GM220-S</t>
  </si>
  <si>
    <t>F663NV3a</t>
  </si>
  <si>
    <t>路由器</t>
  </si>
  <si>
    <t>SK-WR6540</t>
  </si>
  <si>
    <t>X333</t>
  </si>
  <si>
    <t>TC7102</t>
  </si>
  <si>
    <t>手机</t>
  </si>
  <si>
    <t>/</t>
  </si>
  <si>
    <t>TD-LTE无线数据终端</t>
  </si>
  <si>
    <t>可视电话</t>
  </si>
  <si>
    <t>固话</t>
  </si>
  <si>
    <t>TD168</t>
  </si>
  <si>
    <t>大唐讯游上网卡终端</t>
  </si>
  <si>
    <t>大唐mifi</t>
  </si>
  <si>
    <t>华为无线wifi</t>
  </si>
  <si>
    <t>ET5321s</t>
  </si>
  <si>
    <t>宜居通G4安防预警系统（固话）</t>
  </si>
  <si>
    <t>幼儿晨检手持终端</t>
  </si>
  <si>
    <t>上网卡终端</t>
  </si>
  <si>
    <t>无线数据终端</t>
  </si>
  <si>
    <t>F600</t>
  </si>
  <si>
    <t>千里眼</t>
  </si>
  <si>
    <t>迷你营业厅智能终端</t>
  </si>
  <si>
    <t>儿童手机</t>
  </si>
  <si>
    <t>SSX100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</si>
  <si>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       </t>
    </r>
    <r>
      <rPr>
        <sz val="11"/>
        <rFont val="宋体"/>
        <charset val="134"/>
      </rPr>
      <t>计</t>
    </r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</si>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</sst>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);[Red]\(0.00\)"/>
    <numFmt numFmtId="179" formatCode="#,##0.0000_ "/>
  </numFmts>
  <fonts count="50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</font>
    <font>
      <sz val="18"/>
      <name val="黑体"/>
      <charset val="134"/>
    </font>
    <font>
      <sz val="12"/>
      <color rgb="FFFF0000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Times New Roman"/>
      <charset val="0"/>
    </font>
    <font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8"/>
      <color indexed="8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b/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9" borderId="15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8" applyNumberFormat="0" applyAlignment="0" applyProtection="0">
      <alignment vertical="center"/>
    </xf>
    <xf numFmtId="0" fontId="40" fillId="13" borderId="14" applyNumberFormat="0" applyAlignment="0" applyProtection="0">
      <alignment vertical="center"/>
    </xf>
    <xf numFmtId="0" fontId="41" fillId="14" borderId="1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0"/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0" borderId="0"/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7" fillId="0" borderId="0"/>
    <xf numFmtId="0" fontId="47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7" xfId="53" applyFont="1" applyFill="1" applyBorder="1" applyAlignment="1">
      <alignment horizontal="center" vertical="center" wrapText="1"/>
    </xf>
    <xf numFmtId="177" fontId="11" fillId="2" borderId="7" xfId="53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2" borderId="13" xfId="53" applyFont="1" applyFill="1" applyBorder="1" applyAlignment="1">
      <alignment horizontal="center" vertical="center" wrapText="1"/>
    </xf>
    <xf numFmtId="177" fontId="13" fillId="2" borderId="13" xfId="53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14" fontId="16" fillId="0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Border="1">
      <alignment vertical="center"/>
    </xf>
    <xf numFmtId="0" fontId="19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8" fontId="7" fillId="0" borderId="0" xfId="0" applyNumberFormat="1" applyFont="1" applyAlignment="1">
      <alignment horizontal="right" vertical="center" wrapText="1"/>
    </xf>
    <xf numFmtId="0" fontId="17" fillId="0" borderId="0" xfId="0" applyFont="1" applyBorder="1">
      <alignment vertical="center"/>
    </xf>
    <xf numFmtId="178" fontId="20" fillId="0" borderId="0" xfId="0" applyNumberFormat="1" applyFont="1" applyFill="1" applyBorder="1" applyAlignment="1">
      <alignment horizontal="left" vertical="center" wrapText="1"/>
    </xf>
    <xf numFmtId="178" fontId="7" fillId="0" borderId="0" xfId="0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179" fontId="7" fillId="0" borderId="2" xfId="0" applyNumberFormat="1" applyFont="1" applyFill="1" applyBorder="1" applyAlignment="1">
      <alignment vertical="center" wrapText="1"/>
    </xf>
    <xf numFmtId="177" fontId="18" fillId="0" borderId="2" xfId="0" applyNumberFormat="1" applyFont="1" applyFill="1" applyBorder="1" applyAlignment="1">
      <alignment vertical="center" wrapText="1"/>
    </xf>
    <xf numFmtId="0" fontId="18" fillId="0" borderId="2" xfId="0" applyFont="1" applyBorder="1">
      <alignment vertical="center"/>
    </xf>
    <xf numFmtId="0" fontId="23" fillId="0" borderId="2" xfId="0" applyFont="1" applyBorder="1" applyAlignment="1" applyProtection="1">
      <alignment horizontal="center" vertical="center"/>
    </xf>
    <xf numFmtId="179" fontId="24" fillId="0" borderId="2" xfId="0" applyNumberFormat="1" applyFont="1" applyFill="1" applyBorder="1" applyAlignment="1">
      <alignment vertical="center" wrapText="1"/>
    </xf>
    <xf numFmtId="0" fontId="25" fillId="0" borderId="0" xfId="0" applyFont="1" applyAlignment="1">
      <alignment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样式 1 2" xfId="32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9 2" xfId="51"/>
    <cellStyle name="40% - 强调文字颜色 6" xfId="52" builtinId="51"/>
    <cellStyle name="常规 2 10" xfId="53"/>
    <cellStyle name="60% - 强调文字颜色 6" xfId="54" builtinId="52"/>
    <cellStyle name="常规 2" xfId="55"/>
    <cellStyle name="常规 3" xfId="56"/>
    <cellStyle name="千位分隔 2" xfId="57"/>
    <cellStyle name="常规_Sheet1" xfId="58"/>
    <cellStyle name="样式 1" xfId="59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80975"/>
          <a:ext cx="5648325" cy="535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\&#20381;&#25454;\&#24037;&#20316;&#34920;\&#20215;&#26684;&#25351;&#25968;&#65288;&#26356;&#26032;&#33267;2019.4&#23395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指数"/>
      <sheetName val="建安指数"/>
      <sheetName val="工器具指数"/>
      <sheetName val="其他费用指标"/>
      <sheetName val="指标"/>
    </sheetNames>
    <sheetDataSet>
      <sheetData sheetId="0"/>
      <sheetData sheetId="1"/>
      <sheetData sheetId="2"/>
      <sheetData sheetId="3"/>
      <sheetData sheetId="4">
        <row r="5">
          <cell r="C5">
            <v>106.3</v>
          </cell>
          <cell r="D5">
            <v>106.2</v>
          </cell>
          <cell r="E5">
            <v>99.4</v>
          </cell>
          <cell r="F5">
            <v>98</v>
          </cell>
          <cell r="G5">
            <v>102.2</v>
          </cell>
          <cell r="H5">
            <v>99.9</v>
          </cell>
          <cell r="I5">
            <v>100.8</v>
          </cell>
          <cell r="J5">
            <v>108.7</v>
          </cell>
          <cell r="K5">
            <v>103.8</v>
          </cell>
          <cell r="L5">
            <v>96.8</v>
          </cell>
          <cell r="M5">
            <v>110.7</v>
          </cell>
          <cell r="N5">
            <v>103</v>
          </cell>
          <cell r="O5">
            <v>101.1</v>
          </cell>
          <cell r="P5">
            <v>101.3</v>
          </cell>
          <cell r="Q5">
            <v>106.8</v>
          </cell>
          <cell r="R5">
            <v>103.5</v>
          </cell>
          <cell r="S5">
            <v>100.8</v>
          </cell>
          <cell r="T5">
            <v>103.6</v>
          </cell>
          <cell r="U5">
            <v>102.4</v>
          </cell>
        </row>
        <row r="16">
          <cell r="G16">
            <v>102.5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G13"/>
  <sheetViews>
    <sheetView view="pageBreakPreview" zoomScaleNormal="100" workbookViewId="0">
      <selection activeCell="C7" sqref="C7:F8"/>
    </sheetView>
  </sheetViews>
  <sheetFormatPr defaultColWidth="9" defaultRowHeight="14.25" outlineLevelCol="6"/>
  <cols>
    <col min="1" max="1" width="8.25" customWidth="1"/>
    <col min="2" max="2" width="30.75" customWidth="1"/>
    <col min="3" max="5" width="18.75" customWidth="1"/>
    <col min="6" max="6" width="17.625" customWidth="1"/>
    <col min="7" max="7" width="8.8" style="68" customWidth="1"/>
  </cols>
  <sheetData>
    <row r="2" ht="41.25" customHeight="1" spans="1:6">
      <c r="A2" s="69" t="s">
        <v>0</v>
      </c>
      <c r="B2" s="69"/>
      <c r="C2" s="69"/>
      <c r="D2" s="69"/>
      <c r="E2" s="69"/>
      <c r="F2" s="69"/>
    </row>
    <row r="3" s="66" customFormat="1" ht="20.25" customHeight="1" spans="1:7">
      <c r="A3" s="70"/>
      <c r="B3" s="70"/>
      <c r="C3" s="70"/>
      <c r="D3" s="70"/>
      <c r="E3" s="70"/>
      <c r="F3" s="71"/>
      <c r="G3" s="72"/>
    </row>
    <row r="4" s="66" customFormat="1" ht="20.25" customHeight="1" spans="1:7">
      <c r="A4" s="73" t="s">
        <v>1</v>
      </c>
      <c r="B4" s="74"/>
      <c r="C4" s="74"/>
      <c r="D4" s="74"/>
      <c r="E4" s="75" t="s">
        <v>2</v>
      </c>
      <c r="F4" s="76"/>
      <c r="G4" s="72"/>
    </row>
    <row r="5" s="66" customFormat="1" ht="32.25" customHeight="1" spans="1:7">
      <c r="A5" s="77" t="s">
        <v>3</v>
      </c>
      <c r="B5" s="77" t="s">
        <v>4</v>
      </c>
      <c r="C5" s="78" t="s">
        <v>5</v>
      </c>
      <c r="D5" s="77" t="s">
        <v>6</v>
      </c>
      <c r="E5" s="77" t="s">
        <v>7</v>
      </c>
      <c r="F5" s="77" t="s">
        <v>8</v>
      </c>
      <c r="G5" s="79" t="s">
        <v>9</v>
      </c>
    </row>
    <row r="6" s="66" customFormat="1" ht="32.25" customHeight="1" spans="1:7">
      <c r="A6" s="77"/>
      <c r="B6" s="77"/>
      <c r="C6" s="80" t="s">
        <v>10</v>
      </c>
      <c r="D6" s="80" t="s">
        <v>11</v>
      </c>
      <c r="E6" s="80" t="s">
        <v>12</v>
      </c>
      <c r="F6" s="80" t="s">
        <v>13</v>
      </c>
      <c r="G6" s="81"/>
    </row>
    <row r="7" s="67" customFormat="1" ht="32.25" customHeight="1" spans="1:7">
      <c r="A7" s="77">
        <v>1</v>
      </c>
      <c r="B7" s="82" t="s">
        <v>14</v>
      </c>
      <c r="C7" s="83" t="e">
        <f>ROUND(#REF!/10000,4)</f>
        <v>#REF!</v>
      </c>
      <c r="D7" s="83" t="e">
        <f>ROUND(#REF!/10000,4)</f>
        <v>#REF!</v>
      </c>
      <c r="E7" s="83" t="e">
        <f>D7-C7</f>
        <v>#REF!</v>
      </c>
      <c r="F7" s="84" t="e">
        <f>E7/C7*100</f>
        <v>#REF!</v>
      </c>
      <c r="G7" s="85"/>
    </row>
    <row r="8" s="67" customFormat="1" ht="32.25" customHeight="1" spans="1:7">
      <c r="A8" s="77"/>
      <c r="B8" s="86" t="s">
        <v>15</v>
      </c>
      <c r="C8" s="87" t="e">
        <f>SUM(C7:C7)</f>
        <v>#REF!</v>
      </c>
      <c r="D8" s="87" t="e">
        <f>SUM(D7:D7)</f>
        <v>#REF!</v>
      </c>
      <c r="E8" s="83" t="e">
        <f>D8-C8</f>
        <v>#REF!</v>
      </c>
      <c r="F8" s="84" t="e">
        <f>E8/C8*100</f>
        <v>#REF!</v>
      </c>
      <c r="G8" s="85"/>
    </row>
    <row r="9" s="66" customFormat="1" ht="24" customHeight="1" spans="1:7">
      <c r="A9" s="88"/>
      <c r="B9" s="88"/>
      <c r="C9" s="88"/>
      <c r="D9" s="89" t="s">
        <v>16</v>
      </c>
      <c r="E9" s="90"/>
      <c r="F9" s="90"/>
      <c r="G9" s="72"/>
    </row>
    <row r="10" s="66" customFormat="1" ht="15.75" spans="7:7">
      <c r="G10" s="72"/>
    </row>
    <row r="11" s="66" customFormat="1" ht="15.75" spans="7:7">
      <c r="G11" s="72"/>
    </row>
    <row r="12" s="66" customFormat="1" ht="15.75" spans="7:7">
      <c r="G12" s="72"/>
    </row>
    <row r="13" s="66" customFormat="1" ht="15.75" spans="7:7">
      <c r="G13" s="72"/>
    </row>
  </sheetData>
  <mergeCells count="6">
    <mergeCell ref="A2:F2"/>
    <mergeCell ref="A4:D4"/>
    <mergeCell ref="E4:F4"/>
    <mergeCell ref="D9:F9"/>
    <mergeCell ref="A5:A6"/>
    <mergeCell ref="B5:B6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abSelected="1" workbookViewId="0">
      <selection activeCell="D7" sqref="D7"/>
    </sheetView>
  </sheetViews>
  <sheetFormatPr defaultColWidth="8.8" defaultRowHeight="14.25" outlineLevelCol="6"/>
  <cols>
    <col min="1" max="1" width="4.4" style="40" customWidth="1"/>
    <col min="2" max="2" width="24.625" style="40" customWidth="1"/>
    <col min="3" max="3" width="13.65" style="40" customWidth="1"/>
    <col min="4" max="4" width="10.875" style="40" customWidth="1"/>
    <col min="5" max="5" width="8.75" style="40" customWidth="1"/>
    <col min="6" max="6" width="11.5" style="40" customWidth="1"/>
    <col min="7" max="7" width="8.8" style="40" customWidth="1"/>
    <col min="8" max="16384" width="8.8" style="40"/>
  </cols>
  <sheetData>
    <row r="1" s="40" customFormat="1" ht="43" customHeight="1" spans="1:7">
      <c r="A1" s="42" t="s">
        <v>17</v>
      </c>
      <c r="B1" s="42"/>
      <c r="C1" s="42"/>
      <c r="D1" s="42"/>
      <c r="E1" s="42"/>
      <c r="F1" s="42"/>
      <c r="G1" s="42"/>
    </row>
    <row r="2" s="40" customFormat="1" ht="69" customHeight="1" spans="1:7">
      <c r="A2" s="43" t="s">
        <v>18</v>
      </c>
      <c r="B2" s="43"/>
      <c r="C2" s="43"/>
      <c r="D2" s="43"/>
      <c r="E2" s="43"/>
      <c r="F2" s="43"/>
      <c r="G2" s="43"/>
    </row>
    <row r="3" s="41" customFormat="1" ht="13.5" spans="1:7">
      <c r="A3" s="44" t="s">
        <v>19</v>
      </c>
      <c r="B3" s="44" t="s">
        <v>20</v>
      </c>
      <c r="C3" s="44" t="s">
        <v>21</v>
      </c>
      <c r="D3" s="44" t="s">
        <v>22</v>
      </c>
      <c r="E3" s="45" t="s">
        <v>23</v>
      </c>
      <c r="F3" s="46" t="s">
        <v>24</v>
      </c>
      <c r="G3" s="47" t="s">
        <v>25</v>
      </c>
    </row>
    <row r="4" s="41" customFormat="1" ht="13.5" spans="1:7">
      <c r="A4" s="48"/>
      <c r="B4" s="48"/>
      <c r="C4" s="48"/>
      <c r="D4" s="48"/>
      <c r="E4" s="49"/>
      <c r="F4" s="50"/>
      <c r="G4" s="51"/>
    </row>
    <row r="5" s="41" customFormat="1" ht="15" spans="1:7">
      <c r="A5" s="52">
        <v>1</v>
      </c>
      <c r="B5" s="53" t="s">
        <v>26</v>
      </c>
      <c r="C5" s="54" t="s">
        <v>27</v>
      </c>
      <c r="D5" s="55" t="s">
        <v>28</v>
      </c>
      <c r="E5" s="56" t="s">
        <v>29</v>
      </c>
      <c r="F5" s="57">
        <v>10</v>
      </c>
      <c r="G5" s="58"/>
    </row>
    <row r="6" s="41" customFormat="1" ht="15" spans="1:7">
      <c r="A6" s="52">
        <v>2</v>
      </c>
      <c r="B6" s="53" t="s">
        <v>26</v>
      </c>
      <c r="C6" s="59" t="s">
        <v>30</v>
      </c>
      <c r="D6" s="55" t="s">
        <v>28</v>
      </c>
      <c r="E6" s="56" t="s">
        <v>29</v>
      </c>
      <c r="F6" s="60">
        <v>54</v>
      </c>
      <c r="G6" s="58"/>
    </row>
    <row r="7" s="41" customFormat="1" ht="31" customHeight="1" spans="1:7">
      <c r="A7" s="52">
        <v>3</v>
      </c>
      <c r="B7" s="53" t="s">
        <v>26</v>
      </c>
      <c r="C7" s="59" t="s">
        <v>31</v>
      </c>
      <c r="D7" s="55" t="s">
        <v>32</v>
      </c>
      <c r="E7" s="56" t="s">
        <v>29</v>
      </c>
      <c r="F7" s="57">
        <v>120</v>
      </c>
      <c r="G7" s="58"/>
    </row>
    <row r="8" s="41" customFormat="1" ht="31" customHeight="1" spans="1:7">
      <c r="A8" s="52">
        <v>4</v>
      </c>
      <c r="B8" s="53" t="s">
        <v>26</v>
      </c>
      <c r="C8" s="59" t="s">
        <v>33</v>
      </c>
      <c r="D8" s="55" t="s">
        <v>32</v>
      </c>
      <c r="E8" s="56" t="s">
        <v>29</v>
      </c>
      <c r="F8" s="57">
        <v>14</v>
      </c>
      <c r="G8" s="58"/>
    </row>
    <row r="9" s="41" customFormat="1" ht="15" spans="1:7">
      <c r="A9" s="52">
        <v>5</v>
      </c>
      <c r="B9" s="53" t="s">
        <v>26</v>
      </c>
      <c r="C9" s="59" t="s">
        <v>34</v>
      </c>
      <c r="D9" s="55" t="s">
        <v>32</v>
      </c>
      <c r="E9" s="56" t="s">
        <v>29</v>
      </c>
      <c r="F9" s="57">
        <v>2</v>
      </c>
      <c r="G9" s="58"/>
    </row>
    <row r="10" s="41" customFormat="1" ht="15" spans="1:7">
      <c r="A10" s="52">
        <v>6</v>
      </c>
      <c r="B10" s="53" t="s">
        <v>26</v>
      </c>
      <c r="C10" s="59" t="s">
        <v>35</v>
      </c>
      <c r="D10" s="55" t="s">
        <v>36</v>
      </c>
      <c r="E10" s="56" t="s">
        <v>29</v>
      </c>
      <c r="F10" s="57">
        <v>15</v>
      </c>
      <c r="G10" s="58"/>
    </row>
    <row r="11" s="41" customFormat="1" ht="15" spans="1:7">
      <c r="A11" s="52">
        <v>7</v>
      </c>
      <c r="B11" s="53" t="s">
        <v>26</v>
      </c>
      <c r="C11" s="59" t="s">
        <v>37</v>
      </c>
      <c r="D11" s="55" t="s">
        <v>38</v>
      </c>
      <c r="E11" s="56" t="s">
        <v>29</v>
      </c>
      <c r="F11" s="57">
        <v>5</v>
      </c>
      <c r="G11" s="58"/>
    </row>
    <row r="12" s="41" customFormat="1" ht="15" spans="1:7">
      <c r="A12" s="52">
        <v>8</v>
      </c>
      <c r="B12" s="53" t="s">
        <v>26</v>
      </c>
      <c r="C12" s="59" t="s">
        <v>39</v>
      </c>
      <c r="D12" s="55" t="s">
        <v>40</v>
      </c>
      <c r="E12" s="56" t="s">
        <v>29</v>
      </c>
      <c r="F12" s="57">
        <v>22</v>
      </c>
      <c r="G12" s="58"/>
    </row>
    <row r="13" s="41" customFormat="1" ht="15" spans="1:7">
      <c r="A13" s="52">
        <v>9</v>
      </c>
      <c r="B13" s="53" t="s">
        <v>26</v>
      </c>
      <c r="C13" s="59" t="s">
        <v>41</v>
      </c>
      <c r="D13" s="55" t="s">
        <v>42</v>
      </c>
      <c r="E13" s="56" t="s">
        <v>29</v>
      </c>
      <c r="F13" s="57">
        <v>4</v>
      </c>
      <c r="G13" s="58"/>
    </row>
    <row r="14" s="41" customFormat="1" ht="15" spans="1:7">
      <c r="A14" s="52">
        <v>10</v>
      </c>
      <c r="B14" s="53" t="s">
        <v>26</v>
      </c>
      <c r="C14" s="59" t="s">
        <v>43</v>
      </c>
      <c r="D14" s="55" t="s">
        <v>44</v>
      </c>
      <c r="E14" s="56" t="s">
        <v>29</v>
      </c>
      <c r="F14" s="57">
        <v>2</v>
      </c>
      <c r="G14" s="58"/>
    </row>
    <row r="15" s="41" customFormat="1" ht="15" spans="1:7">
      <c r="A15" s="52">
        <v>11</v>
      </c>
      <c r="B15" s="53" t="s">
        <v>26</v>
      </c>
      <c r="C15" s="59" t="s">
        <v>45</v>
      </c>
      <c r="D15" s="55" t="s">
        <v>44</v>
      </c>
      <c r="E15" s="56" t="s">
        <v>29</v>
      </c>
      <c r="F15" s="57">
        <v>54</v>
      </c>
      <c r="G15" s="58"/>
    </row>
    <row r="16" s="41" customFormat="1" ht="15" spans="1:7">
      <c r="A16" s="52">
        <v>12</v>
      </c>
      <c r="B16" s="53" t="s">
        <v>26</v>
      </c>
      <c r="C16" s="59" t="s">
        <v>46</v>
      </c>
      <c r="D16" s="55" t="s">
        <v>44</v>
      </c>
      <c r="E16" s="56" t="s">
        <v>29</v>
      </c>
      <c r="F16" s="57">
        <v>32</v>
      </c>
      <c r="G16" s="58"/>
    </row>
    <row r="17" s="41" customFormat="1" ht="15" spans="1:7">
      <c r="A17" s="52">
        <v>13</v>
      </c>
      <c r="B17" s="53" t="s">
        <v>26</v>
      </c>
      <c r="C17" s="59" t="s">
        <v>47</v>
      </c>
      <c r="D17" s="55" t="s">
        <v>44</v>
      </c>
      <c r="E17" s="56" t="s">
        <v>29</v>
      </c>
      <c r="F17" s="57">
        <v>22</v>
      </c>
      <c r="G17" s="58"/>
    </row>
    <row r="18" s="41" customFormat="1" ht="15" spans="1:7">
      <c r="A18" s="52">
        <v>14</v>
      </c>
      <c r="B18" s="53" t="s">
        <v>48</v>
      </c>
      <c r="C18" s="59" t="s">
        <v>49</v>
      </c>
      <c r="D18" s="55" t="s">
        <v>50</v>
      </c>
      <c r="E18" s="56" t="s">
        <v>29</v>
      </c>
      <c r="F18" s="57">
        <v>36</v>
      </c>
      <c r="G18" s="58"/>
    </row>
    <row r="19" s="41" customFormat="1" ht="15" spans="1:7">
      <c r="A19" s="52">
        <v>15</v>
      </c>
      <c r="B19" s="53" t="s">
        <v>48</v>
      </c>
      <c r="C19" s="59" t="s">
        <v>51</v>
      </c>
      <c r="D19" s="55" t="s">
        <v>52</v>
      </c>
      <c r="E19" s="56" t="s">
        <v>29</v>
      </c>
      <c r="F19" s="57">
        <v>103</v>
      </c>
      <c r="G19" s="58"/>
    </row>
    <row r="20" s="41" customFormat="1" ht="15" spans="1:7">
      <c r="A20" s="52">
        <v>16</v>
      </c>
      <c r="B20" s="53" t="s">
        <v>48</v>
      </c>
      <c r="C20" s="59" t="s">
        <v>53</v>
      </c>
      <c r="D20" s="55" t="s">
        <v>52</v>
      </c>
      <c r="E20" s="56" t="s">
        <v>29</v>
      </c>
      <c r="F20" s="57">
        <v>1</v>
      </c>
      <c r="G20" s="58"/>
    </row>
    <row r="21" s="41" customFormat="1" ht="15" spans="1:7">
      <c r="A21" s="52">
        <v>17</v>
      </c>
      <c r="B21" s="53" t="s">
        <v>48</v>
      </c>
      <c r="C21" s="59" t="s">
        <v>54</v>
      </c>
      <c r="D21" s="55" t="s">
        <v>52</v>
      </c>
      <c r="E21" s="56" t="s">
        <v>29</v>
      </c>
      <c r="F21" s="57">
        <v>20</v>
      </c>
      <c r="G21" s="58"/>
    </row>
    <row r="22" s="41" customFormat="1" ht="15" spans="1:7">
      <c r="A22" s="52">
        <v>18</v>
      </c>
      <c r="B22" s="53" t="s">
        <v>48</v>
      </c>
      <c r="C22" s="59" t="s">
        <v>55</v>
      </c>
      <c r="D22" s="55" t="s">
        <v>56</v>
      </c>
      <c r="E22" s="56" t="s">
        <v>29</v>
      </c>
      <c r="F22" s="57">
        <v>102</v>
      </c>
      <c r="G22" s="58"/>
    </row>
    <row r="23" s="41" customFormat="1" ht="15" spans="1:7">
      <c r="A23" s="52">
        <v>19</v>
      </c>
      <c r="B23" s="53" t="s">
        <v>48</v>
      </c>
      <c r="C23" s="59" t="s">
        <v>57</v>
      </c>
      <c r="D23" s="55" t="s">
        <v>56</v>
      </c>
      <c r="E23" s="56" t="s">
        <v>29</v>
      </c>
      <c r="F23" s="57">
        <v>41</v>
      </c>
      <c r="G23" s="58"/>
    </row>
    <row r="24" s="41" customFormat="1" ht="15" spans="1:7">
      <c r="A24" s="52">
        <v>20</v>
      </c>
      <c r="B24" s="53" t="s">
        <v>48</v>
      </c>
      <c r="C24" s="59" t="s">
        <v>58</v>
      </c>
      <c r="D24" s="55" t="s">
        <v>59</v>
      </c>
      <c r="E24" s="56" t="s">
        <v>29</v>
      </c>
      <c r="F24" s="57">
        <v>101</v>
      </c>
      <c r="G24" s="58"/>
    </row>
    <row r="25" s="41" customFormat="1" ht="15" spans="1:7">
      <c r="A25" s="52">
        <v>21</v>
      </c>
      <c r="B25" s="53" t="s">
        <v>48</v>
      </c>
      <c r="C25" s="59" t="s">
        <v>60</v>
      </c>
      <c r="D25" s="55" t="s">
        <v>59</v>
      </c>
      <c r="E25" s="56" t="s">
        <v>29</v>
      </c>
      <c r="F25" s="57">
        <v>240</v>
      </c>
      <c r="G25" s="58"/>
    </row>
    <row r="26" s="41" customFormat="1" ht="15" spans="1:7">
      <c r="A26" s="52">
        <v>22</v>
      </c>
      <c r="B26" s="53" t="s">
        <v>48</v>
      </c>
      <c r="C26" s="59" t="s">
        <v>61</v>
      </c>
      <c r="D26" s="55" t="s">
        <v>59</v>
      </c>
      <c r="E26" s="56" t="s">
        <v>29</v>
      </c>
      <c r="F26" s="57">
        <v>8</v>
      </c>
      <c r="G26" s="58"/>
    </row>
    <row r="27" s="41" customFormat="1" ht="15" spans="1:7">
      <c r="A27" s="52">
        <v>23</v>
      </c>
      <c r="B27" s="53" t="s">
        <v>48</v>
      </c>
      <c r="C27" s="59" t="s">
        <v>62</v>
      </c>
      <c r="D27" s="55" t="s">
        <v>38</v>
      </c>
      <c r="E27" s="56" t="s">
        <v>29</v>
      </c>
      <c r="F27" s="57">
        <v>283</v>
      </c>
      <c r="G27" s="58"/>
    </row>
    <row r="28" s="41" customFormat="1" ht="15" spans="1:7">
      <c r="A28" s="52">
        <v>24</v>
      </c>
      <c r="B28" s="53" t="s">
        <v>48</v>
      </c>
      <c r="C28" s="59" t="s">
        <v>63</v>
      </c>
      <c r="D28" s="55" t="s">
        <v>38</v>
      </c>
      <c r="E28" s="56" t="s">
        <v>29</v>
      </c>
      <c r="F28" s="57">
        <v>248</v>
      </c>
      <c r="G28" s="58"/>
    </row>
    <row r="29" s="41" customFormat="1" ht="15" spans="1:7">
      <c r="A29" s="52">
        <v>25</v>
      </c>
      <c r="B29" s="53" t="s">
        <v>48</v>
      </c>
      <c r="C29" s="59" t="s">
        <v>64</v>
      </c>
      <c r="D29" s="55" t="s">
        <v>42</v>
      </c>
      <c r="E29" s="56" t="s">
        <v>29</v>
      </c>
      <c r="F29" s="57">
        <v>86</v>
      </c>
      <c r="G29" s="58"/>
    </row>
    <row r="30" s="41" customFormat="1" ht="15" spans="1:7">
      <c r="A30" s="52">
        <v>26</v>
      </c>
      <c r="B30" s="53" t="s">
        <v>48</v>
      </c>
      <c r="C30" s="59" t="s">
        <v>65</v>
      </c>
      <c r="D30" s="55" t="s">
        <v>42</v>
      </c>
      <c r="E30" s="56" t="s">
        <v>29</v>
      </c>
      <c r="F30" s="57">
        <v>1</v>
      </c>
      <c r="G30" s="58"/>
    </row>
    <row r="31" s="41" customFormat="1" ht="15" spans="1:7">
      <c r="A31" s="52">
        <v>27</v>
      </c>
      <c r="B31" s="53" t="s">
        <v>48</v>
      </c>
      <c r="C31" s="59" t="s">
        <v>66</v>
      </c>
      <c r="D31" s="55" t="s">
        <v>42</v>
      </c>
      <c r="E31" s="56" t="s">
        <v>29</v>
      </c>
      <c r="F31" s="57">
        <v>74</v>
      </c>
      <c r="G31" s="58"/>
    </row>
    <row r="32" s="41" customFormat="1" ht="15" spans="1:7">
      <c r="A32" s="52">
        <v>28</v>
      </c>
      <c r="B32" s="53" t="s">
        <v>48</v>
      </c>
      <c r="C32" s="59" t="s">
        <v>67</v>
      </c>
      <c r="D32" s="55" t="s">
        <v>44</v>
      </c>
      <c r="E32" s="56" t="s">
        <v>29</v>
      </c>
      <c r="F32" s="57">
        <v>20</v>
      </c>
      <c r="G32" s="58"/>
    </row>
    <row r="33" s="41" customFormat="1" ht="15" spans="1:7">
      <c r="A33" s="52">
        <v>29</v>
      </c>
      <c r="B33" s="53" t="s">
        <v>48</v>
      </c>
      <c r="C33" s="59" t="s">
        <v>68</v>
      </c>
      <c r="D33" s="55" t="s">
        <v>44</v>
      </c>
      <c r="E33" s="56" t="s">
        <v>29</v>
      </c>
      <c r="F33" s="57">
        <v>668</v>
      </c>
      <c r="G33" s="58"/>
    </row>
    <row r="34" s="41" customFormat="1" ht="15" spans="1:7">
      <c r="A34" s="52">
        <v>30</v>
      </c>
      <c r="B34" s="53" t="s">
        <v>48</v>
      </c>
      <c r="C34" s="59" t="s">
        <v>69</v>
      </c>
      <c r="D34" s="55" t="s">
        <v>44</v>
      </c>
      <c r="E34" s="56" t="s">
        <v>29</v>
      </c>
      <c r="F34" s="57">
        <v>77</v>
      </c>
      <c r="G34" s="58"/>
    </row>
    <row r="35" s="41" customFormat="1" ht="15" spans="1:7">
      <c r="A35" s="52">
        <v>31</v>
      </c>
      <c r="B35" s="53" t="s">
        <v>70</v>
      </c>
      <c r="C35" s="59"/>
      <c r="D35" s="52"/>
      <c r="E35" s="56" t="s">
        <v>29</v>
      </c>
      <c r="F35" s="57">
        <v>611</v>
      </c>
      <c r="G35" s="58"/>
    </row>
    <row r="36" s="41" customFormat="1" ht="15" spans="1:7">
      <c r="A36" s="52">
        <v>32</v>
      </c>
      <c r="B36" s="53" t="s">
        <v>71</v>
      </c>
      <c r="C36" s="59"/>
      <c r="D36" s="52"/>
      <c r="E36" s="56" t="s">
        <v>29</v>
      </c>
      <c r="F36" s="57">
        <v>4322</v>
      </c>
      <c r="G36" s="58"/>
    </row>
    <row r="37" s="41" customFormat="1" ht="15" spans="1:7">
      <c r="A37" s="52">
        <v>33</v>
      </c>
      <c r="B37" s="53" t="s">
        <v>72</v>
      </c>
      <c r="C37" s="59" t="s">
        <v>73</v>
      </c>
      <c r="D37" s="55" t="s">
        <v>32</v>
      </c>
      <c r="E37" s="56" t="s">
        <v>29</v>
      </c>
      <c r="F37" s="57">
        <v>16</v>
      </c>
      <c r="G37" s="58"/>
    </row>
    <row r="38" s="41" customFormat="1" ht="15" spans="1:7">
      <c r="A38" s="52">
        <v>34</v>
      </c>
      <c r="B38" s="53" t="s">
        <v>72</v>
      </c>
      <c r="C38" s="59" t="s">
        <v>74</v>
      </c>
      <c r="D38" s="55" t="s">
        <v>42</v>
      </c>
      <c r="E38" s="56" t="s">
        <v>29</v>
      </c>
      <c r="F38" s="57">
        <v>6</v>
      </c>
      <c r="G38" s="58"/>
    </row>
    <row r="39" s="41" customFormat="1" ht="15" spans="1:7">
      <c r="A39" s="52">
        <v>35</v>
      </c>
      <c r="B39" s="53" t="s">
        <v>72</v>
      </c>
      <c r="C39" s="59" t="s">
        <v>45</v>
      </c>
      <c r="D39" s="55" t="s">
        <v>44</v>
      </c>
      <c r="E39" s="56" t="s">
        <v>29</v>
      </c>
      <c r="F39" s="57">
        <v>42</v>
      </c>
      <c r="G39" s="58"/>
    </row>
    <row r="40" s="41" customFormat="1" ht="15" spans="1:7">
      <c r="A40" s="52">
        <v>36</v>
      </c>
      <c r="B40" s="53" t="s">
        <v>72</v>
      </c>
      <c r="C40" s="59" t="s">
        <v>73</v>
      </c>
      <c r="D40" s="55" t="s">
        <v>32</v>
      </c>
      <c r="E40" s="56" t="s">
        <v>29</v>
      </c>
      <c r="F40" s="57">
        <v>16</v>
      </c>
      <c r="G40" s="58"/>
    </row>
    <row r="41" s="41" customFormat="1" ht="15" spans="1:7">
      <c r="A41" s="52">
        <v>37</v>
      </c>
      <c r="B41" s="53" t="s">
        <v>72</v>
      </c>
      <c r="C41" s="59" t="s">
        <v>75</v>
      </c>
      <c r="D41" s="55" t="s">
        <v>52</v>
      </c>
      <c r="E41" s="56" t="s">
        <v>29</v>
      </c>
      <c r="F41" s="57">
        <v>18</v>
      </c>
      <c r="G41" s="58"/>
    </row>
    <row r="42" s="41" customFormat="1" ht="15" spans="1:7">
      <c r="A42" s="52">
        <v>38</v>
      </c>
      <c r="B42" s="53" t="s">
        <v>72</v>
      </c>
      <c r="C42" s="59" t="s">
        <v>73</v>
      </c>
      <c r="D42" s="55" t="s">
        <v>32</v>
      </c>
      <c r="E42" s="56" t="s">
        <v>29</v>
      </c>
      <c r="F42" s="57">
        <v>44</v>
      </c>
      <c r="G42" s="58"/>
    </row>
    <row r="43" s="41" customFormat="1" ht="15" spans="1:7">
      <c r="A43" s="52">
        <v>39</v>
      </c>
      <c r="B43" s="53" t="s">
        <v>72</v>
      </c>
      <c r="C43" s="59" t="s">
        <v>76</v>
      </c>
      <c r="D43" s="55" t="s">
        <v>32</v>
      </c>
      <c r="E43" s="56" t="s">
        <v>29</v>
      </c>
      <c r="F43" s="57">
        <v>17</v>
      </c>
      <c r="G43" s="58"/>
    </row>
    <row r="44" s="41" customFormat="1" ht="15" spans="1:7">
      <c r="A44" s="52">
        <v>40</v>
      </c>
      <c r="B44" s="53" t="s">
        <v>72</v>
      </c>
      <c r="C44" s="59" t="s">
        <v>77</v>
      </c>
      <c r="D44" s="55" t="s">
        <v>42</v>
      </c>
      <c r="E44" s="56" t="s">
        <v>29</v>
      </c>
      <c r="F44" s="57">
        <v>22</v>
      </c>
      <c r="G44" s="58"/>
    </row>
    <row r="45" s="41" customFormat="1" ht="15" spans="1:7">
      <c r="A45" s="52">
        <v>41</v>
      </c>
      <c r="B45" s="53" t="s">
        <v>72</v>
      </c>
      <c r="C45" s="59" t="s">
        <v>76</v>
      </c>
      <c r="D45" s="55" t="s">
        <v>32</v>
      </c>
      <c r="E45" s="56" t="s">
        <v>29</v>
      </c>
      <c r="F45" s="57">
        <v>5</v>
      </c>
      <c r="G45" s="58"/>
    </row>
    <row r="46" s="41" customFormat="1" ht="15" spans="1:7">
      <c r="A46" s="52">
        <v>42</v>
      </c>
      <c r="B46" s="53" t="s">
        <v>72</v>
      </c>
      <c r="C46" s="59" t="s">
        <v>73</v>
      </c>
      <c r="D46" s="55" t="s">
        <v>32</v>
      </c>
      <c r="E46" s="56" t="s">
        <v>29</v>
      </c>
      <c r="F46" s="57">
        <v>2</v>
      </c>
      <c r="G46" s="58"/>
    </row>
    <row r="47" s="41" customFormat="1" ht="15" spans="1:7">
      <c r="A47" s="52">
        <v>43</v>
      </c>
      <c r="B47" s="53" t="s">
        <v>72</v>
      </c>
      <c r="C47" s="59" t="s">
        <v>78</v>
      </c>
      <c r="D47" s="55" t="s">
        <v>52</v>
      </c>
      <c r="E47" s="56" t="s">
        <v>29</v>
      </c>
      <c r="F47" s="57">
        <v>13</v>
      </c>
      <c r="G47" s="58"/>
    </row>
    <row r="48" s="41" customFormat="1" ht="15" spans="1:7">
      <c r="A48" s="52">
        <v>44</v>
      </c>
      <c r="B48" s="53" t="s">
        <v>72</v>
      </c>
      <c r="C48" s="59" t="s">
        <v>79</v>
      </c>
      <c r="D48" s="55" t="s">
        <v>52</v>
      </c>
      <c r="E48" s="56" t="s">
        <v>29</v>
      </c>
      <c r="F48" s="57">
        <v>17</v>
      </c>
      <c r="G48" s="58"/>
    </row>
    <row r="49" s="41" customFormat="1" ht="15" spans="1:7">
      <c r="A49" s="52">
        <v>45</v>
      </c>
      <c r="B49" s="53" t="s">
        <v>72</v>
      </c>
      <c r="C49" s="59" t="s">
        <v>80</v>
      </c>
      <c r="D49" s="55" t="s">
        <v>42</v>
      </c>
      <c r="E49" s="56" t="s">
        <v>29</v>
      </c>
      <c r="F49" s="57">
        <v>9</v>
      </c>
      <c r="G49" s="58"/>
    </row>
    <row r="50" s="41" customFormat="1" ht="15" spans="1:7">
      <c r="A50" s="52">
        <v>46</v>
      </c>
      <c r="B50" s="53" t="s">
        <v>72</v>
      </c>
      <c r="C50" s="59" t="s">
        <v>81</v>
      </c>
      <c r="D50" s="55" t="s">
        <v>52</v>
      </c>
      <c r="E50" s="56" t="s">
        <v>29</v>
      </c>
      <c r="F50" s="57">
        <v>14</v>
      </c>
      <c r="G50" s="58"/>
    </row>
    <row r="51" s="41" customFormat="1" ht="15" spans="1:7">
      <c r="A51" s="52">
        <v>47</v>
      </c>
      <c r="B51" s="53" t="s">
        <v>72</v>
      </c>
      <c r="C51" s="59" t="s">
        <v>82</v>
      </c>
      <c r="D51" s="55" t="s">
        <v>52</v>
      </c>
      <c r="E51" s="56" t="s">
        <v>29</v>
      </c>
      <c r="F51" s="57">
        <v>5</v>
      </c>
      <c r="G51" s="58"/>
    </row>
    <row r="52" s="41" customFormat="1" ht="15" spans="1:7">
      <c r="A52" s="52">
        <v>48</v>
      </c>
      <c r="B52" s="53" t="s">
        <v>72</v>
      </c>
      <c r="C52" s="59" t="s">
        <v>78</v>
      </c>
      <c r="D52" s="55" t="s">
        <v>52</v>
      </c>
      <c r="E52" s="56" t="s">
        <v>29</v>
      </c>
      <c r="F52" s="57">
        <v>4</v>
      </c>
      <c r="G52" s="58"/>
    </row>
    <row r="53" s="41" customFormat="1" ht="15" spans="1:7">
      <c r="A53" s="52">
        <v>49</v>
      </c>
      <c r="B53" s="53" t="s">
        <v>72</v>
      </c>
      <c r="C53" s="59" t="s">
        <v>83</v>
      </c>
      <c r="D53" s="55" t="s">
        <v>84</v>
      </c>
      <c r="E53" s="56" t="s">
        <v>29</v>
      </c>
      <c r="F53" s="57">
        <v>1</v>
      </c>
      <c r="G53" s="58"/>
    </row>
    <row r="54" s="41" customFormat="1" ht="15" spans="1:7">
      <c r="A54" s="52">
        <v>50</v>
      </c>
      <c r="B54" s="53" t="s">
        <v>72</v>
      </c>
      <c r="C54" s="59" t="s">
        <v>85</v>
      </c>
      <c r="D54" s="55" t="s">
        <v>42</v>
      </c>
      <c r="E54" s="56" t="s">
        <v>29</v>
      </c>
      <c r="F54" s="57">
        <v>15</v>
      </c>
      <c r="G54" s="58"/>
    </row>
    <row r="55" s="41" customFormat="1" ht="15" spans="1:7">
      <c r="A55" s="52">
        <v>51</v>
      </c>
      <c r="B55" s="53" t="s">
        <v>72</v>
      </c>
      <c r="C55" s="59" t="s">
        <v>74</v>
      </c>
      <c r="D55" s="55" t="s">
        <v>42</v>
      </c>
      <c r="E55" s="56" t="s">
        <v>29</v>
      </c>
      <c r="F55" s="57">
        <v>1</v>
      </c>
      <c r="G55" s="58"/>
    </row>
    <row r="56" s="41" customFormat="1" ht="15" spans="1:7">
      <c r="A56" s="52">
        <v>52</v>
      </c>
      <c r="B56" s="53" t="s">
        <v>72</v>
      </c>
      <c r="C56" s="59" t="s">
        <v>86</v>
      </c>
      <c r="D56" s="55" t="s">
        <v>44</v>
      </c>
      <c r="E56" s="56" t="s">
        <v>29</v>
      </c>
      <c r="F56" s="57">
        <v>40</v>
      </c>
      <c r="G56" s="58"/>
    </row>
    <row r="57" s="41" customFormat="1" ht="15" spans="1:7">
      <c r="A57" s="52">
        <v>53</v>
      </c>
      <c r="B57" s="53" t="s">
        <v>72</v>
      </c>
      <c r="C57" s="59" t="s">
        <v>47</v>
      </c>
      <c r="D57" s="55" t="s">
        <v>44</v>
      </c>
      <c r="E57" s="56" t="s">
        <v>29</v>
      </c>
      <c r="F57" s="57">
        <v>15</v>
      </c>
      <c r="G57" s="58"/>
    </row>
    <row r="58" s="41" customFormat="1" ht="15" spans="1:7">
      <c r="A58" s="52">
        <v>54</v>
      </c>
      <c r="B58" s="53" t="s">
        <v>72</v>
      </c>
      <c r="C58" s="59" t="s">
        <v>27</v>
      </c>
      <c r="D58" s="55" t="s">
        <v>28</v>
      </c>
      <c r="E58" s="56" t="s">
        <v>29</v>
      </c>
      <c r="F58" s="57">
        <v>15</v>
      </c>
      <c r="G58" s="58"/>
    </row>
    <row r="59" s="41" customFormat="1" ht="15" spans="1:7">
      <c r="A59" s="52">
        <v>55</v>
      </c>
      <c r="B59" s="53" t="s">
        <v>72</v>
      </c>
      <c r="C59" s="59" t="s">
        <v>27</v>
      </c>
      <c r="D59" s="55" t="s">
        <v>28</v>
      </c>
      <c r="E59" s="56" t="s">
        <v>29</v>
      </c>
      <c r="F59" s="57">
        <v>4</v>
      </c>
      <c r="G59" s="58"/>
    </row>
    <row r="60" s="41" customFormat="1" ht="15" spans="1:7">
      <c r="A60" s="52">
        <v>56</v>
      </c>
      <c r="B60" s="53" t="s">
        <v>72</v>
      </c>
      <c r="C60" s="59" t="s">
        <v>87</v>
      </c>
      <c r="D60" s="55" t="s">
        <v>32</v>
      </c>
      <c r="E60" s="56" t="s">
        <v>29</v>
      </c>
      <c r="F60" s="57">
        <v>2</v>
      </c>
      <c r="G60" s="58"/>
    </row>
    <row r="61" s="41" customFormat="1" ht="15" spans="1:7">
      <c r="A61" s="52">
        <v>57</v>
      </c>
      <c r="B61" s="53" t="s">
        <v>72</v>
      </c>
      <c r="C61" s="59" t="s">
        <v>41</v>
      </c>
      <c r="D61" s="55" t="s">
        <v>42</v>
      </c>
      <c r="E61" s="56" t="s">
        <v>29</v>
      </c>
      <c r="F61" s="57">
        <v>33</v>
      </c>
      <c r="G61" s="58"/>
    </row>
    <row r="62" s="41" customFormat="1" ht="15" spans="1:7">
      <c r="A62" s="52">
        <v>58</v>
      </c>
      <c r="B62" s="53" t="s">
        <v>72</v>
      </c>
      <c r="C62" s="59" t="s">
        <v>47</v>
      </c>
      <c r="D62" s="55" t="s">
        <v>44</v>
      </c>
      <c r="E62" s="56" t="s">
        <v>29</v>
      </c>
      <c r="F62" s="57">
        <v>13</v>
      </c>
      <c r="G62" s="58"/>
    </row>
    <row r="63" s="41" customFormat="1" ht="15" spans="1:7">
      <c r="A63" s="52">
        <v>59</v>
      </c>
      <c r="B63" s="53" t="s">
        <v>72</v>
      </c>
      <c r="C63" s="59" t="s">
        <v>31</v>
      </c>
      <c r="D63" s="55" t="s">
        <v>32</v>
      </c>
      <c r="E63" s="56" t="s">
        <v>29</v>
      </c>
      <c r="F63" s="57">
        <v>14</v>
      </c>
      <c r="G63" s="58"/>
    </row>
    <row r="64" s="41" customFormat="1" ht="15" spans="1:7">
      <c r="A64" s="52">
        <v>60</v>
      </c>
      <c r="B64" s="53" t="s">
        <v>72</v>
      </c>
      <c r="C64" s="59" t="s">
        <v>88</v>
      </c>
      <c r="D64" s="55" t="s">
        <v>36</v>
      </c>
      <c r="E64" s="56" t="s">
        <v>29</v>
      </c>
      <c r="F64" s="57">
        <v>18</v>
      </c>
      <c r="G64" s="58"/>
    </row>
    <row r="65" s="41" customFormat="1" ht="15" spans="1:7">
      <c r="A65" s="52">
        <v>61</v>
      </c>
      <c r="B65" s="53" t="s">
        <v>72</v>
      </c>
      <c r="C65" s="59" t="s">
        <v>47</v>
      </c>
      <c r="D65" s="55" t="s">
        <v>44</v>
      </c>
      <c r="E65" s="56" t="s">
        <v>29</v>
      </c>
      <c r="F65" s="57">
        <v>29</v>
      </c>
      <c r="G65" s="58"/>
    </row>
    <row r="66" s="41" customFormat="1" ht="15" spans="1:7">
      <c r="A66" s="52">
        <v>62</v>
      </c>
      <c r="B66" s="53" t="s">
        <v>72</v>
      </c>
      <c r="C66" s="59" t="s">
        <v>30</v>
      </c>
      <c r="D66" s="55" t="s">
        <v>28</v>
      </c>
      <c r="E66" s="56" t="s">
        <v>29</v>
      </c>
      <c r="F66" s="57">
        <v>52</v>
      </c>
      <c r="G66" s="58"/>
    </row>
    <row r="67" s="41" customFormat="1" ht="15" spans="1:7">
      <c r="A67" s="52">
        <v>63</v>
      </c>
      <c r="B67" s="53" t="s">
        <v>72</v>
      </c>
      <c r="C67" s="59" t="s">
        <v>35</v>
      </c>
      <c r="D67" s="55" t="s">
        <v>36</v>
      </c>
      <c r="E67" s="56" t="s">
        <v>29</v>
      </c>
      <c r="F67" s="57">
        <v>20</v>
      </c>
      <c r="G67" s="58"/>
    </row>
    <row r="68" s="41" customFormat="1" ht="15" spans="1:7">
      <c r="A68" s="52">
        <v>64</v>
      </c>
      <c r="B68" s="53" t="s">
        <v>72</v>
      </c>
      <c r="C68" s="59" t="s">
        <v>89</v>
      </c>
      <c r="D68" s="55" t="s">
        <v>32</v>
      </c>
      <c r="E68" s="56" t="s">
        <v>29</v>
      </c>
      <c r="F68" s="57">
        <v>1</v>
      </c>
      <c r="G68" s="58"/>
    </row>
    <row r="69" s="41" customFormat="1" ht="15" spans="1:7">
      <c r="A69" s="52">
        <v>65</v>
      </c>
      <c r="B69" s="53" t="s">
        <v>72</v>
      </c>
      <c r="C69" s="59" t="s">
        <v>90</v>
      </c>
      <c r="D69" s="55" t="s">
        <v>32</v>
      </c>
      <c r="E69" s="56" t="s">
        <v>29</v>
      </c>
      <c r="F69" s="57">
        <v>2</v>
      </c>
      <c r="G69" s="58"/>
    </row>
    <row r="70" s="41" customFormat="1" ht="15" spans="1:7">
      <c r="A70" s="52">
        <v>66</v>
      </c>
      <c r="B70" s="53" t="s">
        <v>72</v>
      </c>
      <c r="C70" s="59" t="s">
        <v>35</v>
      </c>
      <c r="D70" s="55" t="s">
        <v>36</v>
      </c>
      <c r="E70" s="56" t="s">
        <v>29</v>
      </c>
      <c r="F70" s="57">
        <v>5</v>
      </c>
      <c r="G70" s="58"/>
    </row>
    <row r="71" s="41" customFormat="1" ht="15" spans="1:7">
      <c r="A71" s="52">
        <v>67</v>
      </c>
      <c r="B71" s="53" t="s">
        <v>72</v>
      </c>
      <c r="C71" s="59" t="s">
        <v>91</v>
      </c>
      <c r="D71" s="55" t="s">
        <v>52</v>
      </c>
      <c r="E71" s="56" t="s">
        <v>29</v>
      </c>
      <c r="F71" s="57">
        <v>3</v>
      </c>
      <c r="G71" s="58"/>
    </row>
    <row r="72" s="41" customFormat="1" ht="15" spans="1:7">
      <c r="A72" s="52">
        <v>68</v>
      </c>
      <c r="B72" s="53" t="s">
        <v>72</v>
      </c>
      <c r="C72" s="59" t="s">
        <v>39</v>
      </c>
      <c r="D72" s="55" t="s">
        <v>40</v>
      </c>
      <c r="E72" s="56" t="s">
        <v>29</v>
      </c>
      <c r="F72" s="57">
        <v>12</v>
      </c>
      <c r="G72" s="58"/>
    </row>
    <row r="73" s="41" customFormat="1" ht="15" spans="1:7">
      <c r="A73" s="52">
        <v>69</v>
      </c>
      <c r="B73" s="53" t="s">
        <v>72</v>
      </c>
      <c r="C73" s="59" t="s">
        <v>92</v>
      </c>
      <c r="D73" s="55" t="s">
        <v>44</v>
      </c>
      <c r="E73" s="56" t="s">
        <v>29</v>
      </c>
      <c r="F73" s="57">
        <v>8</v>
      </c>
      <c r="G73" s="58"/>
    </row>
    <row r="74" s="41" customFormat="1" ht="15" spans="1:7">
      <c r="A74" s="52">
        <v>70</v>
      </c>
      <c r="B74" s="53" t="s">
        <v>72</v>
      </c>
      <c r="C74" s="59" t="s">
        <v>47</v>
      </c>
      <c r="D74" s="55" t="s">
        <v>44</v>
      </c>
      <c r="E74" s="56" t="s">
        <v>29</v>
      </c>
      <c r="F74" s="57">
        <v>4</v>
      </c>
      <c r="G74" s="58"/>
    </row>
    <row r="75" s="41" customFormat="1" ht="15" spans="1:7">
      <c r="A75" s="52">
        <v>71</v>
      </c>
      <c r="B75" s="53" t="s">
        <v>72</v>
      </c>
      <c r="C75" s="59" t="s">
        <v>93</v>
      </c>
      <c r="D75" s="55" t="s">
        <v>44</v>
      </c>
      <c r="E75" s="56" t="s">
        <v>29</v>
      </c>
      <c r="F75" s="57">
        <v>1</v>
      </c>
      <c r="G75" s="58"/>
    </row>
    <row r="76" s="41" customFormat="1" ht="15" spans="1:7">
      <c r="A76" s="52">
        <v>72</v>
      </c>
      <c r="B76" s="53" t="s">
        <v>72</v>
      </c>
      <c r="C76" s="59" t="s">
        <v>94</v>
      </c>
      <c r="D76" s="55" t="s">
        <v>50</v>
      </c>
      <c r="E76" s="56" t="s">
        <v>29</v>
      </c>
      <c r="F76" s="57">
        <v>3</v>
      </c>
      <c r="G76" s="58"/>
    </row>
    <row r="77" s="41" customFormat="1" ht="15" spans="1:7">
      <c r="A77" s="52">
        <v>73</v>
      </c>
      <c r="B77" s="53" t="s">
        <v>72</v>
      </c>
      <c r="C77" s="59" t="s">
        <v>95</v>
      </c>
      <c r="D77" s="55" t="s">
        <v>38</v>
      </c>
      <c r="E77" s="56" t="s">
        <v>29</v>
      </c>
      <c r="F77" s="57">
        <v>25</v>
      </c>
      <c r="G77" s="58"/>
    </row>
    <row r="78" s="41" customFormat="1" ht="15" spans="1:7">
      <c r="A78" s="52">
        <v>74</v>
      </c>
      <c r="B78" s="53" t="s">
        <v>72</v>
      </c>
      <c r="C78" s="59" t="s">
        <v>96</v>
      </c>
      <c r="D78" s="55" t="s">
        <v>42</v>
      </c>
      <c r="E78" s="56" t="s">
        <v>29</v>
      </c>
      <c r="F78" s="57">
        <v>11</v>
      </c>
      <c r="G78" s="58"/>
    </row>
    <row r="79" s="41" customFormat="1" ht="15" spans="1:7">
      <c r="A79" s="52">
        <v>75</v>
      </c>
      <c r="B79" s="53" t="s">
        <v>72</v>
      </c>
      <c r="C79" s="59" t="s">
        <v>97</v>
      </c>
      <c r="D79" s="55" t="s">
        <v>42</v>
      </c>
      <c r="E79" s="56" t="s">
        <v>29</v>
      </c>
      <c r="F79" s="57">
        <v>4</v>
      </c>
      <c r="G79" s="58"/>
    </row>
    <row r="80" s="41" customFormat="1" ht="15" spans="1:7">
      <c r="A80" s="52">
        <v>76</v>
      </c>
      <c r="B80" s="53" t="s">
        <v>72</v>
      </c>
      <c r="C80" s="59" t="s">
        <v>98</v>
      </c>
      <c r="D80" s="55" t="s">
        <v>42</v>
      </c>
      <c r="E80" s="56" t="s">
        <v>29</v>
      </c>
      <c r="F80" s="57">
        <v>5</v>
      </c>
      <c r="G80" s="58"/>
    </row>
    <row r="81" s="41" customFormat="1" ht="15" spans="1:7">
      <c r="A81" s="52">
        <v>77</v>
      </c>
      <c r="B81" s="53" t="s">
        <v>72</v>
      </c>
      <c r="C81" s="59" t="s">
        <v>37</v>
      </c>
      <c r="D81" s="55" t="s">
        <v>38</v>
      </c>
      <c r="E81" s="56" t="s">
        <v>29</v>
      </c>
      <c r="F81" s="57">
        <v>28</v>
      </c>
      <c r="G81" s="58"/>
    </row>
    <row r="82" s="41" customFormat="1" ht="15" spans="1:7">
      <c r="A82" s="52">
        <v>78</v>
      </c>
      <c r="B82" s="53" t="s">
        <v>72</v>
      </c>
      <c r="C82" s="59" t="s">
        <v>30</v>
      </c>
      <c r="D82" s="55" t="s">
        <v>28</v>
      </c>
      <c r="E82" s="56" t="s">
        <v>29</v>
      </c>
      <c r="F82" s="57">
        <v>1</v>
      </c>
      <c r="G82" s="58"/>
    </row>
    <row r="83" s="41" customFormat="1" ht="15" spans="1:7">
      <c r="A83" s="52">
        <v>79</v>
      </c>
      <c r="B83" s="53" t="s">
        <v>72</v>
      </c>
      <c r="C83" s="59" t="s">
        <v>33</v>
      </c>
      <c r="D83" s="55" t="s">
        <v>32</v>
      </c>
      <c r="E83" s="56" t="s">
        <v>29</v>
      </c>
      <c r="F83" s="57">
        <v>4</v>
      </c>
      <c r="G83" s="58"/>
    </row>
    <row r="84" s="41" customFormat="1" ht="15" spans="1:7">
      <c r="A84" s="52">
        <v>80</v>
      </c>
      <c r="B84" s="53" t="s">
        <v>72</v>
      </c>
      <c r="C84" s="59" t="s">
        <v>99</v>
      </c>
      <c r="D84" s="55" t="s">
        <v>36</v>
      </c>
      <c r="E84" s="56" t="s">
        <v>29</v>
      </c>
      <c r="F84" s="57">
        <v>1</v>
      </c>
      <c r="G84" s="58"/>
    </row>
    <row r="85" s="41" customFormat="1" ht="15" spans="1:7">
      <c r="A85" s="52">
        <v>81</v>
      </c>
      <c r="B85" s="53" t="s">
        <v>72</v>
      </c>
      <c r="C85" s="59" t="s">
        <v>88</v>
      </c>
      <c r="D85" s="55" t="s">
        <v>36</v>
      </c>
      <c r="E85" s="56" t="s">
        <v>29</v>
      </c>
      <c r="F85" s="57">
        <v>1</v>
      </c>
      <c r="G85" s="58"/>
    </row>
    <row r="86" s="41" customFormat="1" ht="15" spans="1:7">
      <c r="A86" s="52">
        <v>82</v>
      </c>
      <c r="B86" s="53" t="s">
        <v>72</v>
      </c>
      <c r="C86" s="59" t="s">
        <v>100</v>
      </c>
      <c r="D86" s="55" t="s">
        <v>52</v>
      </c>
      <c r="E86" s="56" t="s">
        <v>29</v>
      </c>
      <c r="F86" s="57">
        <v>3</v>
      </c>
      <c r="G86" s="58"/>
    </row>
    <row r="87" s="41" customFormat="1" ht="15" spans="1:7">
      <c r="A87" s="52">
        <v>83</v>
      </c>
      <c r="B87" s="53" t="s">
        <v>72</v>
      </c>
      <c r="C87" s="59" t="s">
        <v>101</v>
      </c>
      <c r="D87" s="55" t="s">
        <v>102</v>
      </c>
      <c r="E87" s="56" t="s">
        <v>29</v>
      </c>
      <c r="F87" s="57">
        <v>1</v>
      </c>
      <c r="G87" s="58"/>
    </row>
    <row r="88" s="41" customFormat="1" ht="15" spans="1:7">
      <c r="A88" s="52">
        <v>84</v>
      </c>
      <c r="B88" s="53" t="s">
        <v>72</v>
      </c>
      <c r="C88" s="59" t="s">
        <v>103</v>
      </c>
      <c r="D88" s="55" t="s">
        <v>38</v>
      </c>
      <c r="E88" s="56" t="s">
        <v>29</v>
      </c>
      <c r="F88" s="57">
        <v>5</v>
      </c>
      <c r="G88" s="58"/>
    </row>
    <row r="89" s="41" customFormat="1" ht="15" spans="1:7">
      <c r="A89" s="52">
        <v>85</v>
      </c>
      <c r="B89" s="53" t="s">
        <v>72</v>
      </c>
      <c r="C89" s="59" t="s">
        <v>37</v>
      </c>
      <c r="D89" s="55" t="s">
        <v>38</v>
      </c>
      <c r="E89" s="56" t="s">
        <v>29</v>
      </c>
      <c r="F89" s="57">
        <v>9</v>
      </c>
      <c r="G89" s="58"/>
    </row>
    <row r="90" s="41" customFormat="1" ht="15" spans="1:7">
      <c r="A90" s="52">
        <v>86</v>
      </c>
      <c r="B90" s="53" t="s">
        <v>72</v>
      </c>
      <c r="C90" s="59" t="s">
        <v>86</v>
      </c>
      <c r="D90" s="55" t="s">
        <v>44</v>
      </c>
      <c r="E90" s="56" t="s">
        <v>29</v>
      </c>
      <c r="F90" s="57">
        <v>4</v>
      </c>
      <c r="G90" s="58"/>
    </row>
    <row r="91" s="41" customFormat="1" ht="15" spans="1:7">
      <c r="A91" s="52">
        <v>87</v>
      </c>
      <c r="B91" s="53" t="s">
        <v>72</v>
      </c>
      <c r="C91" s="59" t="s">
        <v>100</v>
      </c>
      <c r="D91" s="55" t="s">
        <v>52</v>
      </c>
      <c r="E91" s="56" t="s">
        <v>29</v>
      </c>
      <c r="F91" s="57">
        <v>85</v>
      </c>
      <c r="G91" s="58"/>
    </row>
    <row r="92" s="41" customFormat="1" ht="15" spans="1:7">
      <c r="A92" s="52">
        <v>88</v>
      </c>
      <c r="B92" s="53" t="s">
        <v>72</v>
      </c>
      <c r="C92" s="59" t="s">
        <v>33</v>
      </c>
      <c r="D92" s="55" t="s">
        <v>32</v>
      </c>
      <c r="E92" s="56" t="s">
        <v>29</v>
      </c>
      <c r="F92" s="57">
        <v>9</v>
      </c>
      <c r="G92" s="58"/>
    </row>
    <row r="93" s="41" customFormat="1" ht="15" spans="1:7">
      <c r="A93" s="52">
        <v>89</v>
      </c>
      <c r="B93" s="53" t="s">
        <v>72</v>
      </c>
      <c r="C93" s="59" t="s">
        <v>100</v>
      </c>
      <c r="D93" s="55" t="s">
        <v>52</v>
      </c>
      <c r="E93" s="56" t="s">
        <v>29</v>
      </c>
      <c r="F93" s="57">
        <v>45</v>
      </c>
      <c r="G93" s="58"/>
    </row>
    <row r="94" s="41" customFormat="1" ht="15" spans="1:7">
      <c r="A94" s="52">
        <v>90</v>
      </c>
      <c r="B94" s="53" t="s">
        <v>72</v>
      </c>
      <c r="C94" s="59" t="s">
        <v>91</v>
      </c>
      <c r="D94" s="55" t="s">
        <v>52</v>
      </c>
      <c r="E94" s="56" t="s">
        <v>29</v>
      </c>
      <c r="F94" s="57">
        <v>5</v>
      </c>
      <c r="G94" s="58"/>
    </row>
    <row r="95" s="41" customFormat="1" ht="15" spans="1:7">
      <c r="A95" s="52">
        <v>91</v>
      </c>
      <c r="B95" s="53" t="s">
        <v>72</v>
      </c>
      <c r="C95" s="59" t="s">
        <v>103</v>
      </c>
      <c r="D95" s="55" t="s">
        <v>38</v>
      </c>
      <c r="E95" s="56" t="s">
        <v>29</v>
      </c>
      <c r="F95" s="57">
        <v>43</v>
      </c>
      <c r="G95" s="58"/>
    </row>
    <row r="96" s="41" customFormat="1" ht="15" spans="1:7">
      <c r="A96" s="52">
        <v>92</v>
      </c>
      <c r="B96" s="53" t="s">
        <v>72</v>
      </c>
      <c r="C96" s="59" t="s">
        <v>88</v>
      </c>
      <c r="D96" s="55" t="s">
        <v>36</v>
      </c>
      <c r="E96" s="56" t="s">
        <v>29</v>
      </c>
      <c r="F96" s="57">
        <v>9</v>
      </c>
      <c r="G96" s="58"/>
    </row>
    <row r="97" s="41" customFormat="1" ht="15" spans="1:7">
      <c r="A97" s="52">
        <v>93</v>
      </c>
      <c r="B97" s="53" t="s">
        <v>72</v>
      </c>
      <c r="C97" s="59" t="s">
        <v>100</v>
      </c>
      <c r="D97" s="55" t="s">
        <v>52</v>
      </c>
      <c r="E97" s="56" t="s">
        <v>29</v>
      </c>
      <c r="F97" s="57">
        <v>1</v>
      </c>
      <c r="G97" s="58"/>
    </row>
    <row r="98" s="41" customFormat="1" ht="15" spans="1:7">
      <c r="A98" s="52">
        <v>94</v>
      </c>
      <c r="B98" s="53" t="s">
        <v>72</v>
      </c>
      <c r="C98" s="59" t="s">
        <v>91</v>
      </c>
      <c r="D98" s="55" t="s">
        <v>52</v>
      </c>
      <c r="E98" s="56" t="s">
        <v>29</v>
      </c>
      <c r="F98" s="57">
        <v>1</v>
      </c>
      <c r="G98" s="58"/>
    </row>
    <row r="99" s="41" customFormat="1" ht="15" spans="1:7">
      <c r="A99" s="52">
        <v>95</v>
      </c>
      <c r="B99" s="53" t="s">
        <v>72</v>
      </c>
      <c r="C99" s="59" t="s">
        <v>103</v>
      </c>
      <c r="D99" s="55" t="s">
        <v>38</v>
      </c>
      <c r="E99" s="56" t="s">
        <v>29</v>
      </c>
      <c r="F99" s="57">
        <v>23</v>
      </c>
      <c r="G99" s="58"/>
    </row>
    <row r="100" s="41" customFormat="1" ht="15" spans="1:7">
      <c r="A100" s="52">
        <v>96</v>
      </c>
      <c r="B100" s="53" t="s">
        <v>72</v>
      </c>
      <c r="C100" s="59" t="s">
        <v>39</v>
      </c>
      <c r="D100" s="55" t="s">
        <v>40</v>
      </c>
      <c r="E100" s="56" t="s">
        <v>29</v>
      </c>
      <c r="F100" s="57">
        <v>6</v>
      </c>
      <c r="G100" s="58"/>
    </row>
    <row r="101" s="41" customFormat="1" ht="15" spans="1:7">
      <c r="A101" s="52">
        <v>97</v>
      </c>
      <c r="B101" s="53" t="s">
        <v>72</v>
      </c>
      <c r="C101" s="59" t="s">
        <v>104</v>
      </c>
      <c r="D101" s="55" t="s">
        <v>42</v>
      </c>
      <c r="E101" s="56" t="s">
        <v>29</v>
      </c>
      <c r="F101" s="57">
        <v>1</v>
      </c>
      <c r="G101" s="58"/>
    </row>
    <row r="102" s="41" customFormat="1" ht="15" spans="1:7">
      <c r="A102" s="52">
        <v>98</v>
      </c>
      <c r="B102" s="53" t="s">
        <v>72</v>
      </c>
      <c r="C102" s="59" t="s">
        <v>92</v>
      </c>
      <c r="D102" s="55" t="s">
        <v>44</v>
      </c>
      <c r="E102" s="56" t="s">
        <v>29</v>
      </c>
      <c r="F102" s="57">
        <v>5</v>
      </c>
      <c r="G102" s="58"/>
    </row>
    <row r="103" s="41" customFormat="1" ht="15" spans="1:7">
      <c r="A103" s="52">
        <v>99</v>
      </c>
      <c r="B103" s="53" t="s">
        <v>72</v>
      </c>
      <c r="C103" s="59" t="s">
        <v>100</v>
      </c>
      <c r="D103" s="55" t="s">
        <v>52</v>
      </c>
      <c r="E103" s="56" t="s">
        <v>29</v>
      </c>
      <c r="F103" s="57">
        <v>1</v>
      </c>
      <c r="G103" s="58"/>
    </row>
    <row r="104" s="41" customFormat="1" ht="15" spans="1:7">
      <c r="A104" s="52">
        <v>100</v>
      </c>
      <c r="B104" s="53" t="s">
        <v>72</v>
      </c>
      <c r="C104" s="59" t="s">
        <v>33</v>
      </c>
      <c r="D104" s="55" t="s">
        <v>32</v>
      </c>
      <c r="E104" s="56" t="s">
        <v>29</v>
      </c>
      <c r="F104" s="57">
        <v>1</v>
      </c>
      <c r="G104" s="58"/>
    </row>
    <row r="105" s="41" customFormat="1" ht="15" spans="1:7">
      <c r="A105" s="52">
        <v>101</v>
      </c>
      <c r="B105" s="53" t="s">
        <v>72</v>
      </c>
      <c r="C105" s="59" t="s">
        <v>88</v>
      </c>
      <c r="D105" s="55" t="s">
        <v>36</v>
      </c>
      <c r="E105" s="56" t="s">
        <v>29</v>
      </c>
      <c r="F105" s="57">
        <v>1</v>
      </c>
      <c r="G105" s="58"/>
    </row>
    <row r="106" s="41" customFormat="1" ht="15" spans="1:7">
      <c r="A106" s="52">
        <v>102</v>
      </c>
      <c r="B106" s="53" t="s">
        <v>72</v>
      </c>
      <c r="C106" s="59" t="s">
        <v>100</v>
      </c>
      <c r="D106" s="55" t="s">
        <v>52</v>
      </c>
      <c r="E106" s="56" t="s">
        <v>29</v>
      </c>
      <c r="F106" s="57">
        <v>16</v>
      </c>
      <c r="G106" s="58"/>
    </row>
    <row r="107" s="41" customFormat="1" ht="15" spans="1:7">
      <c r="A107" s="52">
        <v>103</v>
      </c>
      <c r="B107" s="53" t="s">
        <v>72</v>
      </c>
      <c r="C107" s="59" t="s">
        <v>91</v>
      </c>
      <c r="D107" s="55" t="s">
        <v>52</v>
      </c>
      <c r="E107" s="56" t="s">
        <v>29</v>
      </c>
      <c r="F107" s="57">
        <v>20</v>
      </c>
      <c r="G107" s="58"/>
    </row>
    <row r="108" s="41" customFormat="1" ht="15" spans="1:7">
      <c r="A108" s="52">
        <v>104</v>
      </c>
      <c r="B108" s="53" t="s">
        <v>72</v>
      </c>
      <c r="C108" s="59" t="s">
        <v>103</v>
      </c>
      <c r="D108" s="55" t="s">
        <v>38</v>
      </c>
      <c r="E108" s="56" t="s">
        <v>29</v>
      </c>
      <c r="F108" s="57">
        <v>12</v>
      </c>
      <c r="G108" s="58"/>
    </row>
    <row r="109" s="41" customFormat="1" ht="15" spans="1:7">
      <c r="A109" s="52">
        <v>105</v>
      </c>
      <c r="B109" s="53" t="s">
        <v>72</v>
      </c>
      <c r="C109" s="59" t="s">
        <v>91</v>
      </c>
      <c r="D109" s="55" t="s">
        <v>52</v>
      </c>
      <c r="E109" s="56" t="s">
        <v>29</v>
      </c>
      <c r="F109" s="57">
        <v>1</v>
      </c>
      <c r="G109" s="58"/>
    </row>
    <row r="110" s="41" customFormat="1" ht="15" spans="1:7">
      <c r="A110" s="52">
        <v>106</v>
      </c>
      <c r="B110" s="53" t="s">
        <v>72</v>
      </c>
      <c r="C110" s="59" t="s">
        <v>39</v>
      </c>
      <c r="D110" s="55" t="s">
        <v>40</v>
      </c>
      <c r="E110" s="56" t="s">
        <v>29</v>
      </c>
      <c r="F110" s="57">
        <v>3</v>
      </c>
      <c r="G110" s="58"/>
    </row>
    <row r="111" s="41" customFormat="1" ht="15" spans="1:7">
      <c r="A111" s="52">
        <v>107</v>
      </c>
      <c r="B111" s="53" t="s">
        <v>72</v>
      </c>
      <c r="C111" s="59" t="s">
        <v>41</v>
      </c>
      <c r="D111" s="55" t="s">
        <v>42</v>
      </c>
      <c r="E111" s="56" t="s">
        <v>29</v>
      </c>
      <c r="F111" s="57">
        <v>1</v>
      </c>
      <c r="G111" s="58"/>
    </row>
    <row r="112" s="41" customFormat="1" ht="15" spans="1:7">
      <c r="A112" s="52">
        <v>108</v>
      </c>
      <c r="B112" s="53" t="s">
        <v>72</v>
      </c>
      <c r="C112" s="59" t="s">
        <v>97</v>
      </c>
      <c r="D112" s="55" t="s">
        <v>42</v>
      </c>
      <c r="E112" s="56" t="s">
        <v>29</v>
      </c>
      <c r="F112" s="57">
        <v>2</v>
      </c>
      <c r="G112" s="58"/>
    </row>
    <row r="113" s="41" customFormat="1" ht="15" spans="1:7">
      <c r="A113" s="52">
        <v>109</v>
      </c>
      <c r="B113" s="53" t="s">
        <v>72</v>
      </c>
      <c r="C113" s="59" t="s">
        <v>103</v>
      </c>
      <c r="D113" s="55" t="s">
        <v>38</v>
      </c>
      <c r="E113" s="56" t="s">
        <v>29</v>
      </c>
      <c r="F113" s="57">
        <v>1</v>
      </c>
      <c r="G113" s="58"/>
    </row>
    <row r="114" s="41" customFormat="1" ht="15" spans="1:7">
      <c r="A114" s="52">
        <v>110</v>
      </c>
      <c r="B114" s="53" t="s">
        <v>105</v>
      </c>
      <c r="C114" s="59" t="s">
        <v>106</v>
      </c>
      <c r="D114" s="55" t="s">
        <v>50</v>
      </c>
      <c r="E114" s="56" t="s">
        <v>29</v>
      </c>
      <c r="F114" s="57">
        <v>1</v>
      </c>
      <c r="G114" s="58"/>
    </row>
    <row r="115" s="41" customFormat="1" ht="15" spans="1:7">
      <c r="A115" s="52">
        <v>111</v>
      </c>
      <c r="B115" s="53" t="s">
        <v>105</v>
      </c>
      <c r="C115" s="59" t="s">
        <v>107</v>
      </c>
      <c r="D115" s="55" t="s">
        <v>40</v>
      </c>
      <c r="E115" s="56" t="s">
        <v>29</v>
      </c>
      <c r="F115" s="57">
        <v>2</v>
      </c>
      <c r="G115" s="58"/>
    </row>
    <row r="116" s="41" customFormat="1" ht="15" spans="1:7">
      <c r="A116" s="52">
        <v>112</v>
      </c>
      <c r="B116" s="53" t="s">
        <v>105</v>
      </c>
      <c r="C116" s="59" t="s">
        <v>108</v>
      </c>
      <c r="D116" s="55" t="s">
        <v>52</v>
      </c>
      <c r="E116" s="56" t="s">
        <v>29</v>
      </c>
      <c r="F116" s="57">
        <v>2</v>
      </c>
      <c r="G116" s="58"/>
    </row>
    <row r="117" s="41" customFormat="1" ht="15" spans="1:7">
      <c r="A117" s="52">
        <v>113</v>
      </c>
      <c r="B117" s="53" t="s">
        <v>105</v>
      </c>
      <c r="C117" s="59" t="s">
        <v>107</v>
      </c>
      <c r="D117" s="55" t="s">
        <v>40</v>
      </c>
      <c r="E117" s="56" t="s">
        <v>29</v>
      </c>
      <c r="F117" s="57">
        <v>1</v>
      </c>
      <c r="G117" s="58"/>
    </row>
    <row r="118" s="41" customFormat="1" ht="15" spans="1:7">
      <c r="A118" s="52">
        <v>114</v>
      </c>
      <c r="B118" s="53" t="s">
        <v>109</v>
      </c>
      <c r="C118" s="59" t="s">
        <v>110</v>
      </c>
      <c r="D118" s="52"/>
      <c r="E118" s="56" t="s">
        <v>29</v>
      </c>
      <c r="F118" s="57">
        <v>134</v>
      </c>
      <c r="G118" s="58"/>
    </row>
    <row r="119" s="41" customFormat="1" ht="15" spans="1:7">
      <c r="A119" s="52">
        <v>115</v>
      </c>
      <c r="B119" s="53" t="s">
        <v>111</v>
      </c>
      <c r="C119" s="59" t="s">
        <v>110</v>
      </c>
      <c r="D119" s="52"/>
      <c r="E119" s="56" t="s">
        <v>29</v>
      </c>
      <c r="F119" s="57">
        <v>10</v>
      </c>
      <c r="G119" s="58"/>
    </row>
    <row r="120" s="41" customFormat="1" ht="15" spans="1:7">
      <c r="A120" s="52">
        <v>116</v>
      </c>
      <c r="B120" s="53" t="s">
        <v>112</v>
      </c>
      <c r="C120" s="59" t="s">
        <v>110</v>
      </c>
      <c r="D120" s="52"/>
      <c r="E120" s="56" t="s">
        <v>29</v>
      </c>
      <c r="F120" s="57">
        <v>8</v>
      </c>
      <c r="G120" s="58"/>
    </row>
    <row r="121" s="41" customFormat="1" ht="15" spans="1:7">
      <c r="A121" s="52">
        <v>117</v>
      </c>
      <c r="B121" s="53" t="s">
        <v>113</v>
      </c>
      <c r="C121" s="59" t="s">
        <v>114</v>
      </c>
      <c r="D121" s="52"/>
      <c r="E121" s="56" t="s">
        <v>29</v>
      </c>
      <c r="F121" s="57">
        <v>196</v>
      </c>
      <c r="G121" s="58"/>
    </row>
    <row r="122" s="41" customFormat="1" ht="15" spans="1:7">
      <c r="A122" s="52">
        <v>118</v>
      </c>
      <c r="B122" s="53" t="s">
        <v>115</v>
      </c>
      <c r="C122" s="59" t="s">
        <v>110</v>
      </c>
      <c r="D122" s="52"/>
      <c r="E122" s="56" t="s">
        <v>29</v>
      </c>
      <c r="F122" s="57">
        <v>3</v>
      </c>
      <c r="G122" s="58"/>
    </row>
    <row r="123" s="41" customFormat="1" ht="15" spans="1:7">
      <c r="A123" s="52">
        <v>119</v>
      </c>
      <c r="B123" s="53" t="s">
        <v>116</v>
      </c>
      <c r="C123" s="59" t="s">
        <v>110</v>
      </c>
      <c r="D123" s="52"/>
      <c r="E123" s="56" t="s">
        <v>29</v>
      </c>
      <c r="F123" s="57">
        <v>3</v>
      </c>
      <c r="G123" s="58"/>
    </row>
    <row r="124" s="41" customFormat="1" ht="15" spans="1:7">
      <c r="A124" s="52">
        <v>120</v>
      </c>
      <c r="B124" s="53" t="s">
        <v>117</v>
      </c>
      <c r="C124" s="59" t="s">
        <v>118</v>
      </c>
      <c r="D124" s="52"/>
      <c r="E124" s="56" t="s">
        <v>29</v>
      </c>
      <c r="F124" s="57">
        <v>1</v>
      </c>
      <c r="G124" s="58"/>
    </row>
    <row r="125" s="41" customFormat="1" ht="15" spans="1:7">
      <c r="A125" s="52">
        <v>121</v>
      </c>
      <c r="B125" s="53" t="s">
        <v>119</v>
      </c>
      <c r="C125" s="59" t="s">
        <v>110</v>
      </c>
      <c r="D125" s="52"/>
      <c r="E125" s="56" t="s">
        <v>29</v>
      </c>
      <c r="F125" s="57">
        <v>12</v>
      </c>
      <c r="G125" s="58"/>
    </row>
    <row r="126" s="41" customFormat="1" ht="15" spans="1:7">
      <c r="A126" s="52">
        <v>122</v>
      </c>
      <c r="B126" s="53" t="s">
        <v>120</v>
      </c>
      <c r="C126" s="59" t="s">
        <v>110</v>
      </c>
      <c r="D126" s="52"/>
      <c r="E126" s="56" t="s">
        <v>29</v>
      </c>
      <c r="F126" s="57">
        <v>9</v>
      </c>
      <c r="G126" s="58"/>
    </row>
    <row r="127" s="41" customFormat="1" ht="15" spans="1:7">
      <c r="A127" s="52">
        <v>123</v>
      </c>
      <c r="B127" s="53" t="s">
        <v>121</v>
      </c>
      <c r="C127" s="59" t="s">
        <v>122</v>
      </c>
      <c r="D127" s="52"/>
      <c r="E127" s="56" t="s">
        <v>29</v>
      </c>
      <c r="F127" s="57">
        <v>26</v>
      </c>
      <c r="G127" s="58"/>
    </row>
    <row r="128" s="41" customFormat="1" ht="15" spans="1:7">
      <c r="A128" s="52">
        <v>124</v>
      </c>
      <c r="B128" s="53" t="s">
        <v>26</v>
      </c>
      <c r="C128" s="59" t="s">
        <v>123</v>
      </c>
      <c r="D128" s="52"/>
      <c r="E128" s="56" t="s">
        <v>29</v>
      </c>
      <c r="F128" s="57">
        <v>80</v>
      </c>
      <c r="G128" s="58"/>
    </row>
    <row r="129" s="41" customFormat="1" ht="15" spans="1:7">
      <c r="A129" s="52">
        <v>125</v>
      </c>
      <c r="B129" s="53" t="s">
        <v>124</v>
      </c>
      <c r="C129" s="59" t="s">
        <v>110</v>
      </c>
      <c r="D129" s="52"/>
      <c r="E129" s="56" t="s">
        <v>29</v>
      </c>
      <c r="F129" s="57">
        <v>46</v>
      </c>
      <c r="G129" s="58"/>
    </row>
    <row r="130" s="41" customFormat="1" ht="15" spans="1:7">
      <c r="A130" s="52">
        <v>126</v>
      </c>
      <c r="B130" s="53" t="s">
        <v>125</v>
      </c>
      <c r="C130" s="59" t="s">
        <v>110</v>
      </c>
      <c r="D130" s="52"/>
      <c r="E130" s="56" t="s">
        <v>29</v>
      </c>
      <c r="F130" s="57">
        <v>4</v>
      </c>
      <c r="G130" s="58"/>
    </row>
    <row r="131" s="41" customFormat="1" ht="15" spans="1:7">
      <c r="A131" s="52">
        <v>127</v>
      </c>
      <c r="B131" s="53" t="s">
        <v>126</v>
      </c>
      <c r="C131" s="59" t="s">
        <v>127</v>
      </c>
      <c r="D131" s="52"/>
      <c r="E131" s="56" t="s">
        <v>29</v>
      </c>
      <c r="F131" s="57">
        <v>141</v>
      </c>
      <c r="G131" s="58"/>
    </row>
    <row r="132" s="41" customFormat="1" ht="27" customHeight="1" spans="1:7">
      <c r="A132" s="61" t="s">
        <v>128</v>
      </c>
      <c r="B132" s="62"/>
      <c r="C132" s="62"/>
      <c r="D132" s="62"/>
      <c r="E132" s="63"/>
      <c r="F132" s="64">
        <f>SUM(F5:F131)</f>
        <v>9032</v>
      </c>
      <c r="G132" s="65"/>
    </row>
  </sheetData>
  <mergeCells count="10">
    <mergeCell ref="A1:G1"/>
    <mergeCell ref="A2:G2"/>
    <mergeCell ref="A132:E13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D33:F39"/>
  <sheetViews>
    <sheetView workbookViewId="0">
      <selection activeCell="K12" sqref="K12"/>
    </sheetView>
  </sheetViews>
  <sheetFormatPr defaultColWidth="9" defaultRowHeight="14.25" outlineLevelCol="5"/>
  <cols>
    <col min="6" max="6" width="9.375"/>
  </cols>
  <sheetData>
    <row r="33" spans="4:6">
      <c r="D33" t="s">
        <v>129</v>
      </c>
      <c r="F33" t="s">
        <v>130</v>
      </c>
    </row>
    <row r="35" spans="4:6">
      <c r="D35" t="s">
        <v>131</v>
      </c>
      <c r="F35">
        <v>1.089575</v>
      </c>
    </row>
    <row r="37" spans="4:6">
      <c r="D37" t="s">
        <v>132</v>
      </c>
      <c r="F37">
        <v>1000</v>
      </c>
    </row>
    <row r="39" spans="4:6">
      <c r="D39" t="s">
        <v>133</v>
      </c>
      <c r="F39">
        <f>F37*F35</f>
        <v>1089.575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55"/>
  <sheetViews>
    <sheetView topLeftCell="A40" workbookViewId="0">
      <selection activeCell="C46" sqref="C46"/>
    </sheetView>
  </sheetViews>
  <sheetFormatPr defaultColWidth="8.875" defaultRowHeight="15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customHeight="1" spans="1:2">
      <c r="A1" s="5"/>
      <c r="B1" s="4"/>
    </row>
    <row r="2" spans="1:7">
      <c r="A2" s="5"/>
      <c r="B2" s="6" t="s">
        <v>134</v>
      </c>
      <c r="C2" s="7"/>
      <c r="D2" s="7"/>
      <c r="E2" s="7"/>
      <c r="F2" s="7"/>
      <c r="G2" s="7"/>
    </row>
    <row r="3" spans="1:7">
      <c r="A3" s="5"/>
      <c r="B3" s="8" t="s">
        <v>135</v>
      </c>
      <c r="C3" s="9" t="s">
        <v>136</v>
      </c>
      <c r="D3" s="9"/>
      <c r="E3" s="9" t="s">
        <v>137</v>
      </c>
      <c r="F3" s="9" t="s">
        <v>138</v>
      </c>
      <c r="G3" s="10" t="s">
        <v>9</v>
      </c>
    </row>
    <row r="4" ht="17.1" customHeight="1" spans="1:7">
      <c r="A4" s="5"/>
      <c r="B4" s="8">
        <v>2000</v>
      </c>
      <c r="C4" s="11">
        <f>[1]指标!U5</f>
        <v>102.4</v>
      </c>
      <c r="D4" s="9">
        <f t="shared" ref="D4:D24" si="0">C4/100</f>
        <v>1.024</v>
      </c>
      <c r="E4" s="12" t="s">
        <v>139</v>
      </c>
      <c r="F4" s="9" t="s">
        <v>140</v>
      </c>
      <c r="G4" s="10" t="s">
        <v>141</v>
      </c>
    </row>
    <row r="5" spans="1:7">
      <c r="A5" s="5"/>
      <c r="B5" s="13">
        <v>2001</v>
      </c>
      <c r="C5" s="14">
        <f>[1]指标!T5</f>
        <v>103.6</v>
      </c>
      <c r="D5" s="15">
        <f t="shared" si="0"/>
        <v>1.036</v>
      </c>
      <c r="E5" s="12" t="s">
        <v>139</v>
      </c>
      <c r="F5" s="16" t="s">
        <v>140</v>
      </c>
      <c r="G5" s="17" t="s">
        <v>141</v>
      </c>
    </row>
    <row r="6" spans="1:7">
      <c r="A6" s="5"/>
      <c r="B6" s="8">
        <v>2002</v>
      </c>
      <c r="C6" s="11">
        <f>[1]指标!S5</f>
        <v>100.8</v>
      </c>
      <c r="D6" s="9">
        <f t="shared" si="0"/>
        <v>1.008</v>
      </c>
      <c r="E6" s="12" t="s">
        <v>139</v>
      </c>
      <c r="F6" s="18" t="s">
        <v>140</v>
      </c>
      <c r="G6" s="10" t="s">
        <v>141</v>
      </c>
    </row>
    <row r="7" spans="1:7">
      <c r="A7" s="5"/>
      <c r="B7" s="8">
        <v>2003</v>
      </c>
      <c r="C7" s="11">
        <f>[1]指标!R5</f>
        <v>103.5</v>
      </c>
      <c r="D7" s="9">
        <f t="shared" si="0"/>
        <v>1.035</v>
      </c>
      <c r="E7" s="12" t="s">
        <v>139</v>
      </c>
      <c r="F7" s="18" t="s">
        <v>140</v>
      </c>
      <c r="G7" s="10" t="s">
        <v>141</v>
      </c>
    </row>
    <row r="8" spans="1:7">
      <c r="A8" s="5"/>
      <c r="B8" s="8">
        <v>2004</v>
      </c>
      <c r="C8" s="11">
        <f>[1]指标!Q5</f>
        <v>106.8</v>
      </c>
      <c r="D8" s="9">
        <f t="shared" si="0"/>
        <v>1.068</v>
      </c>
      <c r="E8" s="12" t="s">
        <v>139</v>
      </c>
      <c r="F8" s="18" t="s">
        <v>140</v>
      </c>
      <c r="G8" s="10" t="s">
        <v>141</v>
      </c>
    </row>
    <row r="9" spans="1:7">
      <c r="A9" s="5"/>
      <c r="B9" s="8">
        <v>2005</v>
      </c>
      <c r="C9" s="11">
        <f>[1]指标!P5</f>
        <v>101.3</v>
      </c>
      <c r="D9" s="9">
        <f t="shared" si="0"/>
        <v>1.013</v>
      </c>
      <c r="E9" s="12" t="s">
        <v>139</v>
      </c>
      <c r="F9" s="18" t="s">
        <v>140</v>
      </c>
      <c r="G9" s="10" t="s">
        <v>141</v>
      </c>
    </row>
    <row r="10" spans="1:7">
      <c r="A10" s="5"/>
      <c r="B10" s="8">
        <v>2006</v>
      </c>
      <c r="C10" s="11">
        <f>[1]指标!O5</f>
        <v>101.1</v>
      </c>
      <c r="D10" s="9">
        <f t="shared" si="0"/>
        <v>1.011</v>
      </c>
      <c r="E10" s="12" t="s">
        <v>139</v>
      </c>
      <c r="F10" s="18" t="s">
        <v>140</v>
      </c>
      <c r="G10" s="10" t="s">
        <v>141</v>
      </c>
    </row>
    <row r="11" spans="1:7">
      <c r="A11" s="5"/>
      <c r="B11" s="8">
        <v>2007</v>
      </c>
      <c r="C11" s="11">
        <f>[1]指标!N5</f>
        <v>103</v>
      </c>
      <c r="D11" s="9">
        <f t="shared" si="0"/>
        <v>1.03</v>
      </c>
      <c r="E11" s="12" t="s">
        <v>139</v>
      </c>
      <c r="F11" s="18" t="s">
        <v>140</v>
      </c>
      <c r="G11" s="10" t="s">
        <v>141</v>
      </c>
    </row>
    <row r="12" s="1" customFormat="1" spans="1:8">
      <c r="A12" s="19"/>
      <c r="B12" s="8">
        <v>2008</v>
      </c>
      <c r="C12" s="11">
        <f>[1]指标!M5</f>
        <v>110.7</v>
      </c>
      <c r="D12" s="9">
        <f t="shared" si="0"/>
        <v>1.107</v>
      </c>
      <c r="E12" s="12" t="s">
        <v>139</v>
      </c>
      <c r="F12" s="18" t="s">
        <v>140</v>
      </c>
      <c r="G12" s="10" t="s">
        <v>141</v>
      </c>
      <c r="H12" s="19"/>
    </row>
    <row r="13" spans="1:7">
      <c r="A13" s="5"/>
      <c r="B13" s="20">
        <v>2009</v>
      </c>
      <c r="C13" s="11">
        <f>[1]指标!L5</f>
        <v>96.8</v>
      </c>
      <c r="D13" s="21">
        <f t="shared" si="0"/>
        <v>0.968</v>
      </c>
      <c r="E13" s="12" t="s">
        <v>139</v>
      </c>
      <c r="F13" s="22" t="s">
        <v>140</v>
      </c>
      <c r="G13" s="23" t="s">
        <v>141</v>
      </c>
    </row>
    <row r="14" spans="1:7">
      <c r="A14" s="5"/>
      <c r="B14" s="8">
        <v>2010</v>
      </c>
      <c r="C14" s="11">
        <f>[1]指标!K5</f>
        <v>103.8</v>
      </c>
      <c r="D14" s="9">
        <f t="shared" si="0"/>
        <v>1.038</v>
      </c>
      <c r="E14" s="12" t="s">
        <v>139</v>
      </c>
      <c r="F14" s="18" t="s">
        <v>140</v>
      </c>
      <c r="G14" s="10" t="s">
        <v>141</v>
      </c>
    </row>
    <row r="15" spans="1:7">
      <c r="A15" s="5"/>
      <c r="B15" s="8">
        <v>2011</v>
      </c>
      <c r="C15" s="11">
        <f>[1]指标!J5</f>
        <v>108.7</v>
      </c>
      <c r="D15" s="9">
        <f t="shared" si="0"/>
        <v>1.087</v>
      </c>
      <c r="E15" s="12" t="s">
        <v>139</v>
      </c>
      <c r="F15" s="18" t="s">
        <v>140</v>
      </c>
      <c r="G15" s="10" t="s">
        <v>141</v>
      </c>
    </row>
    <row r="16" spans="1:8">
      <c r="A16" s="5"/>
      <c r="B16" s="8">
        <v>2012</v>
      </c>
      <c r="C16" s="24">
        <f>[1]指标!I5</f>
        <v>100.8</v>
      </c>
      <c r="D16" s="9">
        <f t="shared" si="0"/>
        <v>1.008</v>
      </c>
      <c r="E16" s="12" t="s">
        <v>139</v>
      </c>
      <c r="F16" s="25" t="s">
        <v>140</v>
      </c>
      <c r="G16" s="10" t="s">
        <v>141</v>
      </c>
      <c r="H16" s="2"/>
    </row>
    <row r="17" spans="1:8">
      <c r="A17" s="5"/>
      <c r="B17" s="26">
        <v>2013</v>
      </c>
      <c r="C17" s="11">
        <f>[1]指标!H5</f>
        <v>99.9</v>
      </c>
      <c r="D17" s="9">
        <f t="shared" si="0"/>
        <v>0.999</v>
      </c>
      <c r="E17" s="12" t="s">
        <v>139</v>
      </c>
      <c r="F17" s="25" t="s">
        <v>140</v>
      </c>
      <c r="G17" s="10" t="s">
        <v>141</v>
      </c>
      <c r="H17" s="2"/>
    </row>
    <row r="18" spans="1:7">
      <c r="A18" s="5"/>
      <c r="B18" s="8">
        <v>2014</v>
      </c>
      <c r="C18" s="27">
        <f>[1]指标!G5</f>
        <v>102.2</v>
      </c>
      <c r="D18" s="25">
        <f t="shared" si="0"/>
        <v>1.022</v>
      </c>
      <c r="E18" s="12" t="s">
        <v>139</v>
      </c>
      <c r="F18" s="18" t="s">
        <v>140</v>
      </c>
      <c r="G18" s="10" t="s">
        <v>141</v>
      </c>
    </row>
    <row r="19" spans="1:7">
      <c r="A19" s="5"/>
      <c r="B19" s="28">
        <v>2015</v>
      </c>
      <c r="C19" s="29">
        <f>[1]指标!F5</f>
        <v>98</v>
      </c>
      <c r="D19" s="30">
        <f t="shared" si="0"/>
        <v>0.98</v>
      </c>
      <c r="E19" s="12" t="s">
        <v>139</v>
      </c>
      <c r="F19" s="25" t="s">
        <v>140</v>
      </c>
      <c r="G19" s="10" t="s">
        <v>141</v>
      </c>
    </row>
    <row r="20" spans="1:7">
      <c r="A20" s="5"/>
      <c r="B20" s="8">
        <v>2016</v>
      </c>
      <c r="C20" s="29">
        <f>[1]指标!E5</f>
        <v>99.4</v>
      </c>
      <c r="D20" s="9">
        <f t="shared" si="0"/>
        <v>0.994</v>
      </c>
      <c r="E20" s="12" t="s">
        <v>139</v>
      </c>
      <c r="F20" s="18" t="s">
        <v>140</v>
      </c>
      <c r="G20" s="10" t="s">
        <v>141</v>
      </c>
    </row>
    <row r="21" spans="1:7">
      <c r="A21" s="31"/>
      <c r="B21" s="8">
        <v>2017</v>
      </c>
      <c r="C21" s="24">
        <f>[1]指标!D5</f>
        <v>106.2</v>
      </c>
      <c r="D21" s="9">
        <f t="shared" si="0"/>
        <v>1.062</v>
      </c>
      <c r="E21" s="12" t="s">
        <v>139</v>
      </c>
      <c r="F21" s="18" t="s">
        <v>140</v>
      </c>
      <c r="G21" s="10" t="s">
        <v>141</v>
      </c>
    </row>
    <row r="22" spans="1:7">
      <c r="A22" s="31"/>
      <c r="B22" s="32">
        <v>2018</v>
      </c>
      <c r="C22" s="11">
        <f>[1]指标!C5</f>
        <v>106.3</v>
      </c>
      <c r="D22" s="8">
        <f t="shared" si="0"/>
        <v>1.063</v>
      </c>
      <c r="E22" s="12" t="s">
        <v>139</v>
      </c>
      <c r="F22" s="18" t="s">
        <v>140</v>
      </c>
      <c r="G22" s="10" t="s">
        <v>141</v>
      </c>
    </row>
    <row r="23" spans="1:7">
      <c r="A23" s="31"/>
      <c r="B23" s="33">
        <v>2019</v>
      </c>
      <c r="C23" s="11">
        <f>[1]指标!G16</f>
        <v>102.5</v>
      </c>
      <c r="D23" s="8">
        <f t="shared" si="0"/>
        <v>1.025</v>
      </c>
      <c r="E23" s="12" t="s">
        <v>139</v>
      </c>
      <c r="F23" s="18" t="s">
        <v>140</v>
      </c>
      <c r="G23" s="10" t="s">
        <v>141</v>
      </c>
    </row>
    <row r="24" spans="1:7">
      <c r="A24" s="31"/>
      <c r="B24" s="33">
        <v>2020</v>
      </c>
      <c r="C24" s="11">
        <v>100</v>
      </c>
      <c r="D24" s="8">
        <f t="shared" si="0"/>
        <v>1</v>
      </c>
      <c r="E24" s="12" t="s">
        <v>139</v>
      </c>
      <c r="F24" s="18" t="s">
        <v>140</v>
      </c>
      <c r="G24" s="10" t="s">
        <v>141</v>
      </c>
    </row>
    <row r="25" spans="1:6">
      <c r="A25" s="31"/>
      <c r="B25" s="34"/>
      <c r="C25" s="31"/>
      <c r="D25" s="31"/>
      <c r="E25" s="35"/>
      <c r="F25" s="35"/>
    </row>
    <row r="26" spans="1:11">
      <c r="A26" s="36"/>
      <c r="B26" s="36" t="s">
        <v>142</v>
      </c>
      <c r="C26" s="36"/>
      <c r="D26" s="36"/>
      <c r="K26" s="3"/>
    </row>
    <row r="27" spans="1:11">
      <c r="A27" s="36"/>
      <c r="B27" s="37" t="s">
        <v>143</v>
      </c>
      <c r="C27" s="38"/>
      <c r="D27" s="38"/>
      <c r="K27" s="3"/>
    </row>
    <row r="28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Sheet1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N.n9</cp:lastModifiedBy>
  <cp:revision>1</cp:revision>
  <dcterms:created xsi:type="dcterms:W3CDTF">2019-08-26T04:04:00Z</dcterms:created>
  <cp:lastPrinted>2021-01-06T03:02:00Z</cp:lastPrinted>
  <dcterms:modified xsi:type="dcterms:W3CDTF">2023-03-02T08:39:54Z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EDA13D7581B246108796F31EB48785CA</vt:lpwstr>
  </property>
  <property fmtid="{D5CDD505-2E9C-101B-9397-08002B2CF9AE}" pid="4" name="KSOReadingLayout">
    <vt:bool>true</vt:bool>
  </property>
  <property fmtid="{D5CDD505-2E9C-101B-9397-08002B2CF9AE}" pid="5" name="commondata">
    <vt:lpwstr>eyJoZGlkIjoiNjU0YTg4ZDM4NjViOWY5NjQxOGFmNDE4OGZkYjZiZDEifQ==</vt:lpwstr>
  </property>
</Properties>
</file>